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docs.live.net/f6ddce3d3341e7c5/Desktop/"/>
    </mc:Choice>
  </mc:AlternateContent>
  <xr:revisionPtr revIDLastSave="1013" documentId="8_{DD58AF1E-BF5D-4A09-9A1B-8C24931B405F}" xr6:coauthVersionLast="45" xr6:coauthVersionMax="45" xr10:uidLastSave="{4FDE22EF-4336-4D73-AC5E-F92772E0F475}"/>
  <workbookProtection workbookAlgorithmName="SHA-512" workbookHashValue="EBHyGKJbX5gA3sc2rEUVor/2UzGOi7ppkEdPnBNTxpHqfr+uBLzhluYYlR2r60ITHfmTRN/AW0vxxAQbdQVvVg==" workbookSaltValue="VY34fvj09LVLaXEn7j5Q3g==" workbookSpinCount="100000" lockStructure="1"/>
  <bookViews>
    <workbookView xWindow="2340" yWindow="2340" windowWidth="25485" windowHeight="23205" activeTab="1" xr2:uid="{D7D11E3A-7E82-4795-BC0C-6B1D507BB80D}"/>
  </bookViews>
  <sheets>
    <sheet name="Instructions" sheetId="4" r:id="rId1"/>
    <sheet name="Worksheet" sheetId="1" r:id="rId2"/>
    <sheet name="Useful Resources" sheetId="3" r:id="rId3"/>
    <sheet name="Values" sheetId="2" state="hidden" r:id="rId4"/>
  </sheets>
  <definedNames>
    <definedName name="CostsMessage">Worksheet!$J$58</definedName>
    <definedName name="DebtCosts">Worksheet!$F$64</definedName>
    <definedName name="EIDLCosts">Worksheet!$F$63</definedName>
    <definedName name="HealthcareCosts">Worksheet!$F$59</definedName>
    <definedName name="MaxPPP">Worksheet!$I$54</definedName>
    <definedName name="MortgageCosts">Worksheet!$F$61</definedName>
    <definedName name="PayrollCosts">Worksheet!$F$58</definedName>
    <definedName name="_xlnm.Print_Area" localSheetId="2">'Useful Resources'!$A$1:$S$24</definedName>
    <definedName name="_xlnm.Print_Area" localSheetId="1">Worksheet!$A$1:$M$66</definedName>
    <definedName name="QualPayroll">Worksheet!$I$52</definedName>
    <definedName name="RentCosts">Worksheet!$F$62</definedName>
    <definedName name="TotalPurposeCosts">Worksheet!$F$65</definedName>
    <definedName name="TotalPurposePerc">Worksheet!$H$65</definedName>
    <definedName name="UtilityCosts">Worksheet!$F$60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0" i="1" l="1"/>
  <c r="H65" i="1" l="1"/>
  <c r="J58" i="1" s="1"/>
  <c r="B54" i="1"/>
  <c r="G32" i="1" l="1"/>
  <c r="B41" i="1"/>
  <c r="B40" i="1"/>
  <c r="B39" i="1"/>
  <c r="B38" i="1"/>
  <c r="B37" i="1"/>
  <c r="B36" i="1"/>
  <c r="B35" i="1"/>
  <c r="B34" i="1"/>
  <c r="B33" i="1"/>
  <c r="I35" i="1"/>
  <c r="I36" i="1"/>
  <c r="I37" i="1"/>
  <c r="I38" i="1"/>
  <c r="I39" i="1"/>
  <c r="I40" i="1"/>
  <c r="I41" i="1"/>
  <c r="I34" i="1"/>
  <c r="I33" i="1"/>
  <c r="C26" i="1"/>
  <c r="I52" i="1" l="1"/>
  <c r="I54" i="1" s="1"/>
  <c r="K52" i="1"/>
  <c r="F59" i="1" l="1"/>
  <c r="F60" i="1"/>
  <c r="F61" i="1"/>
  <c r="F62" i="1"/>
  <c r="F63" i="1"/>
  <c r="F64" i="1"/>
  <c r="F58" i="1"/>
  <c r="B57" i="1"/>
  <c r="F65" i="1" l="1"/>
</calcChain>
</file>

<file path=xl/sharedStrings.xml><?xml version="1.0" encoding="utf-8"?>
<sst xmlns="http://schemas.openxmlformats.org/spreadsheetml/2006/main" count="102" uniqueCount="83">
  <si>
    <t xml:space="preserve">This worksheet is designed to be used with the Cross River Bank / Partner 
application for the Paycheck Protection Program (PPP).  </t>
  </si>
  <si>
    <t>Any modification to the calculations in the worksheet can effect the approval of the application.</t>
  </si>
  <si>
    <t>Date Worksheet Completed:</t>
  </si>
  <si>
    <t>Business Name:</t>
  </si>
  <si>
    <t>Business EIN:</t>
  </si>
  <si>
    <t>Name Of Individual Completing Form:</t>
  </si>
  <si>
    <t>Business EIN is associated with this 
PPP application worksheet</t>
  </si>
  <si>
    <r>
      <t>Person is</t>
    </r>
    <r>
      <rPr>
        <b/>
        <i/>
        <u/>
        <sz val="9"/>
        <color theme="1"/>
        <rFont val="Calibri"/>
        <family val="2"/>
        <scheme val="minor"/>
      </rPr>
      <t xml:space="preserve"> responsible for any errors or omissions </t>
    </r>
    <r>
      <rPr>
        <b/>
        <i/>
        <sz val="9"/>
        <color theme="1"/>
        <rFont val="Calibri"/>
        <family val="2"/>
        <scheme val="minor"/>
      </rPr>
      <t xml:space="preserve">in the completion of this form 
and has been </t>
    </r>
    <r>
      <rPr>
        <b/>
        <i/>
        <u/>
        <sz val="9"/>
        <color theme="1"/>
        <rFont val="Calibri"/>
        <family val="2"/>
        <scheme val="minor"/>
      </rPr>
      <t>authorized to respond on behalf of the business</t>
    </r>
  </si>
  <si>
    <t>Were You In Business For A Full Year In 2019?</t>
  </si>
  <si>
    <t>Yes</t>
  </si>
  <si>
    <t>** Select 'No' and we will use your average salaries for January and February 2020</t>
  </si>
  <si>
    <t>Are You A HIGHLY Seasonal Business?</t>
  </si>
  <si>
    <t>No</t>
  </si>
  <si>
    <t>** Select 'Yes' if we should use your average salaries for this period (Q2/2019) For Your Loan Amount Calculation</t>
  </si>
  <si>
    <t>Are You An Excluded Business?</t>
  </si>
  <si>
    <t>** For more information about eligible businesses, please see the SBA website (www.sba.gov) or review the links provided on the worksheet 'Useful Resources'</t>
  </si>
  <si>
    <r>
      <t xml:space="preserve">Number Of Employees As Of </t>
    </r>
    <r>
      <rPr>
        <b/>
        <u/>
        <sz val="12"/>
        <color theme="1"/>
        <rFont val="Calibri"/>
        <family val="2"/>
        <scheme val="minor"/>
      </rPr>
      <t>2/15/2020</t>
    </r>
  </si>
  <si>
    <t>** This program is only eligible for businesses with less than 500 employees</t>
  </si>
  <si>
    <t>** There are additional terms and conditions that can impact forgiveness. Please carefully review your disclosures.</t>
  </si>
  <si>
    <t>I WILL BE REQUIRED TO PROVIDE SUPPORTING DOCUMENTATION TO THE LOAN SERVICER FOR THE LOAN TO BE FORGIVEN AND IT WILL TAKE UP TO 90 DAYS FOR THE DOCUMENTATION TO BE PROCESSED.**</t>
  </si>
  <si>
    <t>** The SBA has not fully defined the requirements for forgiveness documentation.  Your servicer can provide this closer to 6/30/2020.</t>
  </si>
  <si>
    <t>Enter Values For:</t>
  </si>
  <si>
    <t>Calculated Avg. Monthly Expense</t>
  </si>
  <si>
    <t>Salary, Wages, Commissions or Similar Compensation</t>
  </si>
  <si>
    <t>+</t>
  </si>
  <si>
    <t>Cash Tips Or Equivalent</t>
  </si>
  <si>
    <t>Vacation, Family, Parental, Medical or Sick Leave</t>
  </si>
  <si>
    <t>Group Health Insurance</t>
  </si>
  <si>
    <t>Retirement Benefits</t>
  </si>
  <si>
    <t>State &amp; Local Taxes On Employee Compensation</t>
  </si>
  <si>
    <t>Portion Of Wages In Excess Of $100,000/yr (1)</t>
  </si>
  <si>
    <t>-</t>
  </si>
  <si>
    <t>Payments To Independent Contractors</t>
  </si>
  <si>
    <t>Payment To Sole Proprietor</t>
  </si>
  <si>
    <t>Outstanding Balance Of EIDL Loan
Received Between 1/31/2020 and 4/3/2020</t>
  </si>
  <si>
    <t>(1): This should be the portion of salaries in excess of $100,000 (annualized).  
For example, if you have an employee making $150,000/yr, you would enter $50,000 in this box.  
If you had 5 employees making $150,000/yr, you would enter 5 * $50,000 = $250,000 in this box.
Seasonal employers or partial year employers should prorate the entered salaries for the period and enter that amount.</t>
  </si>
  <si>
    <t>I confirm that the data enter is true and accurate and can be supported by 941 forms, tax returns and other documentation as needed.  If I fail to provide these when requested by the Lender, my loan will not be approved.</t>
  </si>
  <si>
    <t>I understand that the data provided is being used for an application for a FEDERAL LOAN GUARANTEED BY THE SMALL BUSINESS ADMINISTRATION.  Any errors, either intentional or not, can result in federal prosecution.</t>
  </si>
  <si>
    <t>Multiplier</t>
  </si>
  <si>
    <t>Updated As Of: 4/4/2020</t>
  </si>
  <si>
    <t>These are provided for reference only and are not condoned by Cross River Bank</t>
  </si>
  <si>
    <t>Resource Name</t>
  </si>
  <si>
    <t>URL</t>
  </si>
  <si>
    <t>SBA</t>
  </si>
  <si>
    <t>https://www.sba.gov</t>
  </si>
  <si>
    <t>SBA COVID-19 Information</t>
  </si>
  <si>
    <t>https://www.sba.gov/page/coronavirus-covid-19-small-business-guidance-loan-resources</t>
  </si>
  <si>
    <t>Treasury PPP Fact Sheet</t>
  </si>
  <si>
    <t>https://home.treasury.gov/system/files/136/PPP--Fact-Sheet.pdf</t>
  </si>
  <si>
    <t>Senate Overview Of PPP</t>
  </si>
  <si>
    <t>https://www.rubio.senate.gov/public/index.cfm/press-releases?ContentRecord_id=44F6C136-CB69-4896-86E4-C54E5FFF9182</t>
  </si>
  <si>
    <t>KMK Law PPP Update</t>
  </si>
  <si>
    <t>https://www.kmklaw.com/newsroom-publications-Paycheck-Protection-Program-Interim-Regulations</t>
  </si>
  <si>
    <t>White &amp; Williams Excluded Businesses</t>
  </si>
  <si>
    <t>https://www.whiteandwilliams.com/resources-alerts-CARES-ACT-Paycheck-Protection-Plan-Not-For-Profits.html</t>
  </si>
  <si>
    <t>JD Supra Employee Qualifications</t>
  </si>
  <si>
    <t>https://www.jdsupra.com/legalnews/sba-s-paycheck-protection-program-and-94333/</t>
  </si>
  <si>
    <t>Were You In Business In 2019</t>
  </si>
  <si>
    <t>Are You A Seasonal Business?</t>
  </si>
  <si>
    <t>Are You An Excluded Busines</t>
  </si>
  <si>
    <t>Confirm 1</t>
  </si>
  <si>
    <t>Confirm 2</t>
  </si>
  <si>
    <t>I confirm</t>
  </si>
  <si>
    <t>To complete, please follow these steps:</t>
  </si>
  <si>
    <t>!</t>
  </si>
  <si>
    <r>
      <t xml:space="preserve">1) </t>
    </r>
    <r>
      <rPr>
        <b/>
        <sz val="11"/>
        <color theme="1"/>
        <rFont val="Calibri"/>
        <family val="2"/>
        <scheme val="minor"/>
      </rPr>
      <t>Save this document to your local computer.</t>
    </r>
    <r>
      <rPr>
        <sz val="11"/>
        <color theme="1"/>
        <rFont val="Calibri"/>
        <family val="2"/>
        <scheme val="minor"/>
      </rPr>
      <t xml:space="preserve">  You will need to upload a completed worksheet as part of your application process.</t>
    </r>
  </si>
  <si>
    <r>
      <t xml:space="preserve">2) </t>
    </r>
    <r>
      <rPr>
        <b/>
        <sz val="11"/>
        <color theme="1"/>
        <rFont val="Calibri"/>
        <family val="2"/>
        <scheme val="minor"/>
      </rPr>
      <t>Go to the "Worksheet" tab</t>
    </r>
    <r>
      <rPr>
        <sz val="11"/>
        <color theme="1"/>
        <rFont val="Calibri"/>
        <family val="2"/>
        <scheme val="minor"/>
      </rPr>
      <t xml:space="preserve"> and enter the required information.</t>
    </r>
  </si>
  <si>
    <r>
      <t xml:space="preserve">4) </t>
    </r>
    <r>
      <rPr>
        <b/>
        <sz val="11"/>
        <color theme="1"/>
        <rFont val="Calibri"/>
        <family val="2"/>
        <scheme val="minor"/>
      </rPr>
      <t>Make sure to save your worksheet once you are done</t>
    </r>
    <r>
      <rPr>
        <sz val="11"/>
        <color theme="1"/>
        <rFont val="Calibri"/>
        <family val="2"/>
        <scheme val="minor"/>
      </rPr>
      <t>.  The results in this workbook will be used to validate your loan application.</t>
    </r>
  </si>
  <si>
    <r>
      <t xml:space="preserve">3) </t>
    </r>
    <r>
      <rPr>
        <b/>
        <sz val="11"/>
        <color theme="1"/>
        <rFont val="Calibri"/>
        <family val="2"/>
        <scheme val="minor"/>
      </rPr>
      <t>All of the fields that are GREY are required for data input</t>
    </r>
    <r>
      <rPr>
        <sz val="11"/>
        <color theme="1"/>
        <rFont val="Calibri"/>
        <family val="2"/>
        <scheme val="minor"/>
      </rPr>
      <t xml:space="preserve">.  Several of the fields </t>
    </r>
    <r>
      <rPr>
        <b/>
        <sz val="11"/>
        <color theme="1"/>
        <rFont val="Calibri"/>
        <family val="2"/>
        <scheme val="minor"/>
      </rPr>
      <t>use drop downs to make data entry easie</t>
    </r>
    <r>
      <rPr>
        <sz val="11"/>
        <color theme="1"/>
        <rFont val="Calibri"/>
        <family val="2"/>
        <scheme val="minor"/>
      </rPr>
      <t xml:space="preserve">r.  </t>
    </r>
    <r>
      <rPr>
        <b/>
        <sz val="11"/>
        <color theme="1"/>
        <rFont val="Calibri"/>
        <family val="2"/>
        <scheme val="minor"/>
      </rPr>
      <t>Make sure to select a value for each one</t>
    </r>
    <r>
      <rPr>
        <sz val="11"/>
        <color theme="1"/>
        <rFont val="Calibri"/>
        <family val="2"/>
        <scheme val="minor"/>
      </rPr>
      <t xml:space="preserve"> (Yes or No).</t>
    </r>
  </si>
  <si>
    <t xml:space="preserve"> If you do not fill out all of the fields, the loan amount will not calculate.</t>
  </si>
  <si>
    <r>
      <t xml:space="preserve">5) </t>
    </r>
    <r>
      <rPr>
        <b/>
        <sz val="11"/>
        <color theme="1"/>
        <rFont val="Calibri"/>
        <family val="2"/>
        <scheme val="minor"/>
      </rPr>
      <t xml:space="preserve">Upload the completed workbook in </t>
    </r>
    <r>
      <rPr>
        <b/>
        <u/>
        <sz val="11"/>
        <color theme="1"/>
        <rFont val="Calibri"/>
        <family val="2"/>
        <scheme val="minor"/>
      </rPr>
      <t>EXCEL format</t>
    </r>
    <r>
      <rPr>
        <b/>
        <sz val="11"/>
        <color theme="1"/>
        <rFont val="Calibri"/>
        <family val="2"/>
        <scheme val="minor"/>
      </rPr>
      <t xml:space="preserve"> during your application process.  </t>
    </r>
    <r>
      <rPr>
        <sz val="11"/>
        <color theme="1"/>
        <rFont val="Calibri"/>
        <family val="2"/>
        <scheme val="minor"/>
      </rPr>
      <t>PDFs, images, or altered versions of the workbook will not be accepted or processed.</t>
    </r>
  </si>
  <si>
    <r>
      <t xml:space="preserve">This workbook is provided for an applicant to the Cross River Bank Paycheck Protection Loan Program (PPP) provided by the Small Business Administration (SBA). 
</t>
    </r>
    <r>
      <rPr>
        <b/>
        <sz val="11"/>
        <color theme="1"/>
        <rFont val="Calibri"/>
        <family val="2"/>
        <scheme val="minor"/>
      </rPr>
      <t>The applicant assumes all liability for data entry.</t>
    </r>
  </si>
  <si>
    <t>Qualifying Payroll Less Exclusions</t>
  </si>
  <si>
    <t>Loan Purpose Analysis:</t>
  </si>
  <si>
    <t>Utilities:</t>
  </si>
  <si>
    <t>Payroll Costs:</t>
  </si>
  <si>
    <t>Mortgage Payments:</t>
  </si>
  <si>
    <t>Rent:</t>
  </si>
  <si>
    <t>Refinance EIDL:</t>
  </si>
  <si>
    <t>Total:</t>
  </si>
  <si>
    <t>Interest On Debt Incurred 
Prior to 2/15/2020:</t>
  </si>
  <si>
    <t>Continuation Of Group Health Care Benefits And Insurance Premiums:</t>
  </si>
  <si>
    <r>
      <t xml:space="preserve">I hereby certify that </t>
    </r>
    <r>
      <rPr>
        <b/>
        <u/>
        <sz val="11"/>
        <color theme="1"/>
        <rFont val="Calibri"/>
        <family val="2"/>
        <scheme val="minor"/>
      </rPr>
      <t>all data and information entered to support the PPP loan amount is true and correct and based on documentation I have hereby submitted with my application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</si>
</sst>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0000"/>
    <numFmt numFmtId="166" formatCode="&quot;$&quot;#,##0"/>
  </numFmts>
  <fonts count="25" x14ac:knownFonts="1">
    <font>
      <sz val="11"/>
      <color theme="1"/>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b/>
      <sz val="14"/>
      <color theme="1"/>
      <name val="Calibri"/>
      <family val="2"/>
      <scheme val="minor"/>
    </font>
    <font>
      <b/>
      <u/>
      <sz val="12"/>
      <color theme="1"/>
      <name val="Calibri"/>
      <family val="2"/>
      <scheme val="minor"/>
    </font>
    <font>
      <b/>
      <i/>
      <u/>
      <sz val="12"/>
      <color theme="1"/>
      <name val="Calibri"/>
      <family val="2"/>
      <scheme val="minor"/>
    </font>
    <font>
      <sz val="10"/>
      <color theme="1"/>
      <name val="Calibri"/>
      <family val="2"/>
      <scheme val="minor"/>
    </font>
    <font>
      <i/>
      <sz val="10"/>
      <color theme="1"/>
      <name val="Calibri"/>
      <family val="2"/>
      <scheme val="minor"/>
    </font>
    <font>
      <b/>
      <i/>
      <sz val="9"/>
      <color theme="1"/>
      <name val="Calibri"/>
      <family val="2"/>
      <scheme val="minor"/>
    </font>
    <font>
      <b/>
      <sz val="12"/>
      <color theme="1"/>
      <name val="Calibri"/>
      <family val="2"/>
      <scheme val="minor"/>
    </font>
    <font>
      <b/>
      <i/>
      <u/>
      <sz val="9"/>
      <color theme="1"/>
      <name val="Calibri"/>
      <family val="2"/>
      <scheme val="minor"/>
    </font>
    <font>
      <i/>
      <sz val="9"/>
      <color theme="1"/>
      <name val="Calibri"/>
      <family val="2"/>
      <scheme val="minor"/>
    </font>
    <font>
      <u/>
      <sz val="11"/>
      <color theme="10"/>
      <name val="Calibri"/>
      <family val="2"/>
      <scheme val="minor"/>
    </font>
    <font>
      <b/>
      <i/>
      <sz val="11"/>
      <color theme="1"/>
      <name val="Calibri"/>
      <family val="2"/>
      <scheme val="minor"/>
    </font>
    <font>
      <b/>
      <u/>
      <sz val="11"/>
      <color theme="10"/>
      <name val="Calibri"/>
      <family val="2"/>
      <scheme val="minor"/>
    </font>
    <font>
      <b/>
      <sz val="16"/>
      <color theme="1"/>
      <name val="Calibri"/>
      <family val="2"/>
      <scheme val="minor"/>
    </font>
    <font>
      <b/>
      <sz val="16"/>
      <color rgb="FFFF0000"/>
      <name val="Calibri"/>
      <family val="2"/>
      <scheme val="minor"/>
    </font>
    <font>
      <b/>
      <u/>
      <sz val="11"/>
      <color rgb="FFFF0000"/>
      <name val="Calibri"/>
      <family val="2"/>
      <scheme val="minor"/>
    </font>
    <font>
      <b/>
      <u/>
      <sz val="11"/>
      <color theme="1"/>
      <name val="Calibri"/>
      <family val="2"/>
      <scheme val="minor"/>
    </font>
    <font>
      <sz val="11"/>
      <color theme="1"/>
      <name val="Calibri"/>
      <family val="2"/>
      <scheme val="minor"/>
    </font>
    <font>
      <i/>
      <sz val="11"/>
      <color theme="1"/>
      <name val="Calibri"/>
      <family val="2"/>
      <scheme val="minor"/>
    </font>
    <font>
      <sz val="16"/>
      <color theme="1"/>
      <name val="Calibri"/>
      <family val="2"/>
      <scheme val="minor"/>
    </font>
    <font>
      <b/>
      <sz val="12"/>
      <name val="Calibri"/>
      <family val="2"/>
      <scheme val="minor"/>
    </font>
    <font>
      <b/>
      <sz val="14"/>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
    <xf numFmtId="0" fontId="0" fillId="0" borderId="0"/>
    <xf numFmtId="0" fontId="13" fillId="0" borderId="0" applyNumberFormat="0" applyFill="0" applyBorder="0" applyAlignment="0" applyProtection="0"/>
    <xf numFmtId="9" fontId="20" fillId="0" borderId="0" applyFont="0" applyFill="0" applyBorder="0" applyAlignment="0" applyProtection="0"/>
  </cellStyleXfs>
  <cellXfs count="78">
    <xf numFmtId="0" fontId="0" fillId="0" borderId="0" xfId="0"/>
    <xf numFmtId="0" fontId="0" fillId="2" borderId="0" xfId="0" applyFill="1"/>
    <xf numFmtId="0" fontId="4" fillId="2" borderId="0" xfId="0" applyFont="1" applyFill="1" applyAlignment="1">
      <alignment vertical="center" wrapText="1"/>
    </xf>
    <xf numFmtId="0" fontId="0" fillId="2" borderId="0" xfId="0" applyFill="1" applyAlignment="1">
      <alignment vertical="center"/>
    </xf>
    <xf numFmtId="0" fontId="0" fillId="2" borderId="1" xfId="0" applyFill="1" applyBorder="1" applyAlignment="1">
      <alignment horizontal="center" vertical="center"/>
    </xf>
    <xf numFmtId="0" fontId="0" fillId="2" borderId="0" xfId="0" applyFill="1" applyBorder="1"/>
    <xf numFmtId="0" fontId="0" fillId="2" borderId="0" xfId="0" applyFill="1" applyBorder="1" applyAlignment="1">
      <alignment horizontal="left"/>
    </xf>
    <xf numFmtId="0" fontId="1" fillId="2" borderId="1" xfId="0" applyFont="1" applyFill="1" applyBorder="1" applyAlignment="1">
      <alignment horizontal="left" vertical="center"/>
    </xf>
    <xf numFmtId="0" fontId="8" fillId="2" borderId="1" xfId="0" applyFont="1" applyFill="1" applyBorder="1" applyAlignment="1">
      <alignment horizontal="left" vertical="center" wrapText="1"/>
    </xf>
    <xf numFmtId="0" fontId="0" fillId="2" borderId="0" xfId="0" applyFill="1" applyAlignment="1">
      <alignment vertical="center" wrapText="1"/>
    </xf>
    <xf numFmtId="0" fontId="2" fillId="2" borderId="0" xfId="0" applyFont="1" applyFill="1"/>
    <xf numFmtId="0" fontId="7" fillId="2" borderId="0" xfId="0" applyFont="1" applyFill="1" applyAlignment="1">
      <alignment vertical="center" wrapText="1"/>
    </xf>
    <xf numFmtId="0" fontId="4" fillId="4" borderId="3" xfId="0" applyFont="1" applyFill="1" applyBorder="1" applyAlignment="1" applyProtection="1">
      <alignment horizontal="center" vertical="center"/>
      <protection locked="0"/>
    </xf>
    <xf numFmtId="0" fontId="4" fillId="5" borderId="0" xfId="0" quotePrefix="1" applyFont="1" applyFill="1" applyAlignment="1">
      <alignment horizontal="left" vertical="center"/>
    </xf>
    <xf numFmtId="0" fontId="4" fillId="6" borderId="0" xfId="0" quotePrefix="1" applyFont="1" applyFill="1" applyAlignment="1">
      <alignment horizontal="left" vertical="center"/>
    </xf>
    <xf numFmtId="0" fontId="14" fillId="3" borderId="0" xfId="0" applyFont="1" applyFill="1" applyAlignment="1" applyProtection="1">
      <alignment horizontal="center"/>
      <protection locked="0"/>
    </xf>
    <xf numFmtId="0" fontId="1" fillId="2" borderId="0" xfId="0" applyFont="1" applyFill="1" applyProtection="1">
      <protection locked="0"/>
    </xf>
    <xf numFmtId="0" fontId="0" fillId="0" borderId="0" xfId="0" applyFill="1" applyProtection="1">
      <protection locked="0"/>
    </xf>
    <xf numFmtId="0" fontId="1" fillId="0" borderId="0" xfId="0" applyFont="1" applyFill="1" applyAlignment="1" applyProtection="1">
      <alignment vertical="center"/>
      <protection locked="0"/>
    </xf>
    <xf numFmtId="0" fontId="15" fillId="0" borderId="0" xfId="1" applyFont="1" applyFill="1" applyAlignment="1" applyProtection="1">
      <alignment vertical="center"/>
      <protection locked="0"/>
    </xf>
    <xf numFmtId="0" fontId="0" fillId="6" borderId="0" xfId="0" applyFill="1"/>
    <xf numFmtId="0" fontId="4" fillId="2" borderId="0" xfId="0" applyFont="1" applyFill="1"/>
    <xf numFmtId="0" fontId="21" fillId="2" borderId="0" xfId="0" applyFont="1" applyFill="1"/>
    <xf numFmtId="9" fontId="4" fillId="4" borderId="5" xfId="2" applyFont="1" applyFill="1" applyBorder="1" applyAlignment="1" applyProtection="1">
      <alignment horizontal="center" vertical="center"/>
      <protection locked="0"/>
    </xf>
    <xf numFmtId="9" fontId="4" fillId="4" borderId="9" xfId="2" applyFont="1" applyFill="1" applyBorder="1" applyAlignment="1" applyProtection="1">
      <alignment horizontal="center" vertical="center"/>
      <protection locked="0"/>
    </xf>
    <xf numFmtId="9" fontId="24" fillId="2" borderId="5" xfId="2" applyFont="1" applyFill="1" applyBorder="1" applyAlignment="1">
      <alignment horizontal="center" vertical="center"/>
    </xf>
    <xf numFmtId="0" fontId="0" fillId="4" borderId="0" xfId="0" applyFill="1" applyAlignment="1">
      <alignment horizontal="left" vertical="center" wrapText="1"/>
    </xf>
    <xf numFmtId="0" fontId="0" fillId="2" borderId="0" xfId="0" applyFill="1" applyAlignment="1">
      <alignment horizontal="center" wrapText="1"/>
    </xf>
    <xf numFmtId="0" fontId="17" fillId="6" borderId="0" xfId="0" applyFont="1" applyFill="1" applyAlignment="1">
      <alignment horizontal="center" vertical="center"/>
    </xf>
    <xf numFmtId="0" fontId="0" fillId="6" borderId="0" xfId="0" applyFill="1" applyAlignment="1">
      <alignment horizontal="left" vertical="center" wrapText="1"/>
    </xf>
    <xf numFmtId="0" fontId="18" fillId="6" borderId="0" xfId="0" applyFont="1" applyFill="1" applyAlignment="1">
      <alignment horizontal="center" vertical="center" wrapText="1"/>
    </xf>
    <xf numFmtId="0" fontId="22" fillId="2" borderId="3" xfId="0" applyFont="1" applyFill="1" applyBorder="1" applyAlignment="1">
      <alignment horizontal="center" vertical="center" wrapText="1"/>
    </xf>
    <xf numFmtId="0" fontId="23" fillId="2" borderId="3" xfId="0" applyFont="1" applyFill="1" applyBorder="1" applyAlignment="1">
      <alignment horizontal="right" vertical="center" wrapText="1"/>
    </xf>
    <xf numFmtId="166" fontId="23" fillId="2" borderId="8" xfId="0" applyNumberFormat="1" applyFont="1" applyFill="1" applyBorder="1" applyAlignment="1" applyProtection="1">
      <alignment horizontal="center" vertical="center" wrapText="1"/>
      <protection locked="0"/>
    </xf>
    <xf numFmtId="166" fontId="23" fillId="2" borderId="6" xfId="0" applyNumberFormat="1" applyFont="1" applyFill="1" applyBorder="1" applyAlignment="1" applyProtection="1">
      <alignment horizontal="center" vertical="center" wrapText="1"/>
      <protection locked="0"/>
    </xf>
    <xf numFmtId="166" fontId="23" fillId="2" borderId="4" xfId="0" applyNumberFormat="1" applyFont="1" applyFill="1" applyBorder="1" applyAlignment="1" applyProtection="1">
      <alignment horizontal="center" vertical="center" wrapText="1"/>
      <protection locked="0"/>
    </xf>
    <xf numFmtId="166" fontId="23" fillId="2" borderId="2" xfId="0" applyNumberFormat="1" applyFont="1" applyFill="1" applyBorder="1" applyAlignment="1" applyProtection="1">
      <alignment horizontal="center" vertical="center" wrapText="1"/>
      <protection locked="0"/>
    </xf>
    <xf numFmtId="0" fontId="23" fillId="2" borderId="7" xfId="0" applyFont="1" applyFill="1" applyBorder="1" applyAlignment="1">
      <alignment horizontal="right" vertical="center" wrapText="1"/>
    </xf>
    <xf numFmtId="0" fontId="4" fillId="2" borderId="0" xfId="0" applyFont="1" applyFill="1" applyAlignment="1">
      <alignment horizontal="center" vertical="center" wrapText="1"/>
    </xf>
    <xf numFmtId="0" fontId="6" fillId="3" borderId="0" xfId="0" applyFont="1" applyFill="1" applyAlignment="1">
      <alignment horizontal="center" vertical="center" wrapText="1"/>
    </xf>
    <xf numFmtId="0" fontId="9" fillId="3" borderId="6" xfId="0" applyFont="1" applyFill="1" applyBorder="1" applyAlignment="1">
      <alignment horizontal="center" vertical="center"/>
    </xf>
    <xf numFmtId="0" fontId="1" fillId="2" borderId="0" xfId="0" applyFont="1" applyFill="1" applyAlignment="1">
      <alignment horizontal="center" wrapText="1"/>
    </xf>
    <xf numFmtId="0" fontId="10" fillId="4" borderId="4" xfId="0" applyFont="1" applyFill="1" applyBorder="1" applyAlignment="1" applyProtection="1">
      <alignment horizontal="left" vertical="center" indent="1"/>
      <protection locked="0"/>
    </xf>
    <xf numFmtId="0" fontId="10" fillId="4" borderId="2" xfId="0" applyFont="1" applyFill="1" applyBorder="1" applyAlignment="1" applyProtection="1">
      <alignment horizontal="left" vertical="center" indent="1"/>
      <protection locked="0"/>
    </xf>
    <xf numFmtId="0" fontId="10" fillId="4" borderId="5" xfId="0" applyFont="1" applyFill="1" applyBorder="1" applyAlignment="1" applyProtection="1">
      <alignment horizontal="left" vertical="center" indent="1"/>
      <protection locked="0"/>
    </xf>
    <xf numFmtId="165" fontId="10" fillId="4" borderId="4" xfId="0" applyNumberFormat="1" applyFont="1" applyFill="1" applyBorder="1" applyAlignment="1" applyProtection="1">
      <alignment horizontal="left" vertical="center" indent="1"/>
      <protection locked="0"/>
    </xf>
    <xf numFmtId="165" fontId="10" fillId="4" borderId="5" xfId="0" applyNumberFormat="1" applyFont="1" applyFill="1" applyBorder="1" applyAlignment="1" applyProtection="1">
      <alignment horizontal="left" vertical="center" indent="1"/>
      <protection locked="0"/>
    </xf>
    <xf numFmtId="0" fontId="1" fillId="2" borderId="4" xfId="0" applyFont="1" applyFill="1" applyBorder="1" applyAlignment="1">
      <alignment horizontal="right" vertical="center" indent="1"/>
    </xf>
    <xf numFmtId="0" fontId="1" fillId="2" borderId="2" xfId="0" applyFont="1" applyFill="1" applyBorder="1" applyAlignment="1">
      <alignment horizontal="right" vertical="center" indent="1"/>
    </xf>
    <xf numFmtId="0" fontId="12" fillId="2" borderId="2" xfId="0" applyFont="1" applyFill="1" applyBorder="1" applyAlignment="1">
      <alignment horizontal="left" vertical="center" wrapText="1" indent="2"/>
    </xf>
    <xf numFmtId="0" fontId="12" fillId="2" borderId="5" xfId="0" applyFont="1" applyFill="1" applyBorder="1" applyAlignment="1">
      <alignment horizontal="left" vertical="center" wrapText="1" indent="2"/>
    </xf>
    <xf numFmtId="0" fontId="10" fillId="2" borderId="4" xfId="0" applyFont="1" applyFill="1" applyBorder="1" applyAlignment="1">
      <alignment horizontal="right" vertical="center" indent="3"/>
    </xf>
    <xf numFmtId="0" fontId="10" fillId="2" borderId="2" xfId="0" applyFont="1" applyFill="1" applyBorder="1" applyAlignment="1">
      <alignment horizontal="right" vertical="center" indent="3"/>
    </xf>
    <xf numFmtId="14" fontId="10" fillId="4" borderId="4" xfId="0" applyNumberFormat="1" applyFont="1" applyFill="1" applyBorder="1" applyAlignment="1" applyProtection="1">
      <alignment horizontal="center" vertical="center"/>
      <protection locked="0"/>
    </xf>
    <xf numFmtId="14" fontId="10" fillId="4" borderId="5" xfId="0" applyNumberFormat="1" applyFont="1" applyFill="1" applyBorder="1" applyAlignment="1" applyProtection="1">
      <alignment horizontal="center" vertical="center"/>
      <protection locked="0"/>
    </xf>
    <xf numFmtId="0" fontId="1" fillId="2" borderId="5" xfId="0" applyFont="1" applyFill="1" applyBorder="1" applyAlignment="1">
      <alignment horizontal="right" vertical="center" indent="1"/>
    </xf>
    <xf numFmtId="0" fontId="1" fillId="2" borderId="4" xfId="0" applyFont="1" applyFill="1" applyBorder="1" applyAlignment="1">
      <alignment horizontal="left" vertical="center" wrapText="1" indent="1"/>
    </xf>
    <xf numFmtId="0" fontId="1" fillId="2" borderId="2" xfId="0" applyFont="1" applyFill="1" applyBorder="1" applyAlignment="1">
      <alignment horizontal="left" vertical="center" wrapText="1" indent="1"/>
    </xf>
    <xf numFmtId="0" fontId="1" fillId="2" borderId="5" xfId="0" applyFont="1" applyFill="1" applyBorder="1" applyAlignment="1">
      <alignment horizontal="left" vertical="center" wrapText="1" indent="1"/>
    </xf>
    <xf numFmtId="0" fontId="9" fillId="3" borderId="6" xfId="0" applyFont="1" applyFill="1" applyBorder="1" applyAlignment="1">
      <alignment horizontal="center" vertical="center" wrapText="1"/>
    </xf>
    <xf numFmtId="164" fontId="10" fillId="4" borderId="2" xfId="0" applyNumberFormat="1" applyFont="1" applyFill="1" applyBorder="1" applyAlignment="1" applyProtection="1">
      <alignment horizontal="center" vertical="center"/>
      <protection locked="0"/>
    </xf>
    <xf numFmtId="164" fontId="10" fillId="5" borderId="2" xfId="0" applyNumberFormat="1" applyFont="1" applyFill="1" applyBorder="1" applyAlignment="1">
      <alignment horizontal="center" vertical="center"/>
    </xf>
    <xf numFmtId="164" fontId="10" fillId="5" borderId="5" xfId="0" applyNumberFormat="1" applyFont="1" applyFill="1" applyBorder="1" applyAlignment="1">
      <alignment horizontal="center" vertical="center"/>
    </xf>
    <xf numFmtId="0" fontId="1" fillId="5" borderId="4" xfId="0" applyFont="1" applyFill="1" applyBorder="1" applyAlignment="1">
      <alignment horizontal="right" vertical="center" wrapText="1"/>
    </xf>
    <xf numFmtId="0" fontId="1" fillId="5" borderId="2" xfId="0" applyFont="1" applyFill="1" applyBorder="1" applyAlignment="1">
      <alignment horizontal="right" vertical="center" wrapText="1"/>
    </xf>
    <xf numFmtId="0" fontId="1" fillId="6" borderId="4" xfId="0" applyFont="1" applyFill="1" applyBorder="1" applyAlignment="1">
      <alignment horizontal="right" vertical="center" wrapText="1"/>
    </xf>
    <xf numFmtId="0" fontId="1" fillId="6" borderId="2" xfId="0" applyFont="1" applyFill="1" applyBorder="1" applyAlignment="1">
      <alignment horizontal="right" vertical="center" wrapText="1"/>
    </xf>
    <xf numFmtId="164" fontId="10" fillId="6" borderId="2" xfId="0" applyNumberFormat="1" applyFont="1" applyFill="1" applyBorder="1" applyAlignment="1">
      <alignment horizontal="center" vertical="center"/>
    </xf>
    <xf numFmtId="164" fontId="10" fillId="6" borderId="5" xfId="0" applyNumberFormat="1" applyFont="1" applyFill="1" applyBorder="1" applyAlignment="1">
      <alignment horizontal="center" vertical="center"/>
    </xf>
    <xf numFmtId="164" fontId="10" fillId="4" borderId="5" xfId="0" applyNumberFormat="1" applyFont="1" applyFill="1" applyBorder="1" applyAlignment="1" applyProtection="1">
      <alignment horizontal="center" vertical="center"/>
      <protection locked="0"/>
    </xf>
    <xf numFmtId="0" fontId="7" fillId="2" borderId="0" xfId="0" applyFont="1" applyFill="1" applyAlignment="1">
      <alignment horizontal="left" vertical="center" wrapText="1"/>
    </xf>
    <xf numFmtId="164" fontId="16" fillId="4" borderId="3" xfId="0" applyNumberFormat="1" applyFont="1" applyFill="1" applyBorder="1" applyAlignment="1">
      <alignment horizontal="center" vertical="center"/>
    </xf>
    <xf numFmtId="0" fontId="4" fillId="2" borderId="3" xfId="0" applyFont="1" applyFill="1" applyBorder="1" applyAlignment="1">
      <alignment horizontal="right" vertical="center"/>
    </xf>
    <xf numFmtId="0" fontId="1" fillId="2" borderId="0" xfId="0" applyFont="1" applyFill="1" applyAlignment="1">
      <alignment horizontal="left" vertical="center" wrapText="1"/>
    </xf>
    <xf numFmtId="0" fontId="3" fillId="2" borderId="0" xfId="0" applyFont="1" applyFill="1" applyBorder="1" applyAlignment="1">
      <alignment horizontal="center" vertical="center" wrapText="1"/>
    </xf>
    <xf numFmtId="0" fontId="4" fillId="4" borderId="10" xfId="0" applyFont="1" applyFill="1" applyBorder="1" applyAlignment="1" applyProtection="1">
      <alignment horizontal="center" vertical="center"/>
      <protection locked="0"/>
    </xf>
    <xf numFmtId="0" fontId="1" fillId="3" borderId="11" xfId="0" applyFont="1" applyFill="1" applyBorder="1" applyAlignment="1">
      <alignment horizontal="left" vertical="center" wrapText="1" indent="2"/>
    </xf>
    <xf numFmtId="0" fontId="1" fillId="3" borderId="12" xfId="0" applyFont="1" applyFill="1" applyBorder="1" applyAlignment="1">
      <alignment horizontal="left" vertical="center" wrapText="1" indent="2"/>
    </xf>
  </cellXfs>
  <cellStyles count="3">
    <cellStyle name="Hyperlink" xfId="1" builtinId="8"/>
    <cellStyle name="Normal" xfId="0" builtinId="0"/>
    <cellStyle name="Percent" xfId="2" builtinId="5"/>
  </cellStyles>
  <dxfs count="20">
    <dxf>
      <fill>
        <patternFill>
          <bgColor theme="9" tint="0.79998168889431442"/>
        </patternFill>
      </fill>
    </dxf>
    <dxf>
      <fill>
        <patternFill>
          <bgColor theme="5" tint="0.79998168889431442"/>
        </patternFill>
      </fill>
    </dxf>
    <dxf>
      <fill>
        <patternFill>
          <bgColor theme="9" tint="0.79998168889431442"/>
        </patternFill>
      </fill>
    </dxf>
    <dxf>
      <font>
        <b/>
        <i val="0"/>
      </font>
      <fill>
        <patternFill>
          <bgColor theme="9" tint="0.79998168889431442"/>
        </patternFill>
      </fill>
    </dxf>
    <dxf>
      <font>
        <b/>
        <i val="0"/>
      </font>
      <fill>
        <patternFill>
          <bgColor rgb="FFFAACAC"/>
        </patternFill>
      </fill>
    </dxf>
    <dxf>
      <font>
        <b/>
        <i val="0"/>
        <color theme="0"/>
      </font>
      <fill>
        <patternFill>
          <bgColor rgb="FFFF0000"/>
        </patternFill>
      </fill>
    </dxf>
    <dxf>
      <fill>
        <patternFill>
          <bgColor theme="9" tint="0.79998168889431442"/>
        </patternFill>
      </fill>
    </dxf>
    <dxf>
      <fill>
        <patternFill>
          <bgColor theme="7" tint="0.79998168889431442"/>
        </patternFill>
      </fill>
    </dxf>
    <dxf>
      <font>
        <b/>
        <i val="0"/>
        <color theme="0"/>
      </font>
      <fill>
        <patternFill>
          <bgColor rgb="FFFF0000"/>
        </patternFill>
      </fill>
    </dxf>
    <dxf>
      <fill>
        <patternFill>
          <bgColor theme="9" tint="0.79998168889431442"/>
        </patternFill>
      </fill>
    </dxf>
    <dxf>
      <fill>
        <patternFill>
          <bgColor theme="9" tint="0.79998168889431442"/>
        </patternFill>
      </fill>
    </dxf>
    <dxf>
      <fill>
        <patternFill>
          <bgColor theme="7" tint="0.79998168889431442"/>
        </patternFill>
      </fill>
    </dxf>
    <dxf>
      <font>
        <b/>
        <i val="0"/>
        <color theme="0"/>
      </font>
      <fill>
        <patternFill>
          <bgColor theme="9" tint="-0.24994659260841701"/>
        </patternFill>
      </fill>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
      <font>
        <b/>
        <strike val="0"/>
        <outline val="0"/>
        <shadow val="0"/>
        <u/>
        <vertAlign val="baseline"/>
        <sz val="11"/>
        <color theme="10"/>
        <name val="Calibri"/>
        <family val="2"/>
        <scheme val="minor"/>
      </font>
      <fill>
        <patternFill patternType="none">
          <fgColor indexed="64"/>
          <bgColor auto="1"/>
        </patternFill>
      </fill>
      <alignment horizontal="general" vertical="center" textRotation="0" wrapText="0" indent="0" justifyLastLine="0" shrinkToFit="0" readingOrder="0"/>
      <protection locked="0" hidden="0"/>
    </dxf>
    <dxf>
      <font>
        <b/>
      </font>
      <fill>
        <patternFill patternType="none">
          <fgColor indexed="64"/>
          <bgColor auto="1"/>
        </patternFill>
      </fill>
      <alignment horizontal="general" vertical="center" textRotation="0" wrapText="0" indent="0" justifyLastLine="0" shrinkToFit="0" readingOrder="0"/>
      <protection locked="0" hidden="0"/>
    </dxf>
    <dxf>
      <fill>
        <patternFill patternType="none">
          <fgColor indexed="64"/>
          <bgColor auto="1"/>
        </patternFill>
      </fill>
      <alignment horizontal="general" vertical="center" textRotation="0" wrapText="0" indent="0" justifyLastLine="0" shrinkToFit="0" readingOrder="0"/>
      <protection locked="0" hidden="0"/>
    </dxf>
    <dxf>
      <fill>
        <patternFill patternType="none">
          <fgColor indexed="64"/>
          <bgColor auto="1"/>
        </patternFill>
      </fill>
      <protection locked="0" hidden="0"/>
    </dxf>
  </dxfs>
  <tableStyles count="0" defaultTableStyle="TableStyleMedium2" defaultPivotStyle="PivotStyleLight16"/>
  <colors>
    <mruColors>
      <color rgb="FFFAAC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38101</xdr:colOff>
      <xdr:row>0</xdr:row>
      <xdr:rowOff>38100</xdr:rowOff>
    </xdr:from>
    <xdr:to>
      <xdr:col>7</xdr:col>
      <xdr:colOff>38100</xdr:colOff>
      <xdr:row>6</xdr:row>
      <xdr:rowOff>179731</xdr:rowOff>
    </xdr:to>
    <xdr:pic>
      <xdr:nvPicPr>
        <xdr:cNvPr id="2" name="Picture 1">
          <a:extLst>
            <a:ext uri="{FF2B5EF4-FFF2-40B4-BE49-F238E27FC236}">
              <a16:creationId xmlns:a16="http://schemas.microsoft.com/office/drawing/2014/main" id="{34BDDFC3-A9E6-4D90-9D81-7F191842F8CD}"/>
            </a:ext>
          </a:extLst>
        </xdr:cNvPr>
        <xdr:cNvPicPr>
          <a:picLocks noChangeAspect="1"/>
        </xdr:cNvPicPr>
      </xdr:nvPicPr>
      <xdr:blipFill>
        <a:blip xmlns:r="http://schemas.openxmlformats.org/officeDocument/2006/relationships" r:embed="rId1"/>
        <a:stretch>
          <a:fillRect/>
        </a:stretch>
      </xdr:blipFill>
      <xdr:spPr>
        <a:xfrm>
          <a:off x="1257301" y="38100"/>
          <a:ext cx="3047999" cy="12846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238127</xdr:colOff>
      <xdr:row>0</xdr:row>
      <xdr:rowOff>0</xdr:rowOff>
    </xdr:from>
    <xdr:to>
      <xdr:col>7</xdr:col>
      <xdr:colOff>590551</xdr:colOff>
      <xdr:row>3</xdr:row>
      <xdr:rowOff>171450</xdr:rowOff>
    </xdr:to>
    <xdr:pic>
      <xdr:nvPicPr>
        <xdr:cNvPr id="3" name="Picture 2">
          <a:extLst>
            <a:ext uri="{FF2B5EF4-FFF2-40B4-BE49-F238E27FC236}">
              <a16:creationId xmlns:a16="http://schemas.microsoft.com/office/drawing/2014/main" id="{7B9510BC-6297-48B0-B0D2-C9BA84738D0B}"/>
            </a:ext>
          </a:extLst>
        </xdr:cNvPr>
        <xdr:cNvPicPr>
          <a:picLocks noChangeAspect="1"/>
        </xdr:cNvPicPr>
      </xdr:nvPicPr>
      <xdr:blipFill>
        <a:blip xmlns:r="http://schemas.openxmlformats.org/officeDocument/2006/relationships" r:embed="rId1"/>
        <a:stretch>
          <a:fillRect/>
        </a:stretch>
      </xdr:blipFill>
      <xdr:spPr>
        <a:xfrm>
          <a:off x="3705227" y="0"/>
          <a:ext cx="1647824" cy="742950"/>
        </a:xfrm>
        <a:prstGeom prst="rect">
          <a:avLst/>
        </a:prstGeom>
      </xdr:spPr>
    </xdr:pic>
    <xdr:clientData/>
  </xdr:twoCellAnchor>
  <xdr:twoCellAnchor>
    <xdr:from>
      <xdr:col>0</xdr:col>
      <xdr:colOff>381000</xdr:colOff>
      <xdr:row>38</xdr:row>
      <xdr:rowOff>157369</xdr:rowOff>
    </xdr:from>
    <xdr:to>
      <xdr:col>0</xdr:col>
      <xdr:colOff>604899</xdr:colOff>
      <xdr:row>43</xdr:row>
      <xdr:rowOff>162243</xdr:rowOff>
    </xdr:to>
    <xdr:cxnSp macro="">
      <xdr:nvCxnSpPr>
        <xdr:cNvPr id="13" name="Connector: Elbow 12">
          <a:extLst>
            <a:ext uri="{FF2B5EF4-FFF2-40B4-BE49-F238E27FC236}">
              <a16:creationId xmlns:a16="http://schemas.microsoft.com/office/drawing/2014/main" id="{1EE816F8-294A-4EEF-984A-1BEAEE1F00E0}"/>
            </a:ext>
          </a:extLst>
        </xdr:cNvPr>
        <xdr:cNvCxnSpPr/>
      </xdr:nvCxnSpPr>
      <xdr:spPr>
        <a:xfrm rot="16200000" flipH="1">
          <a:off x="-466129" y="11432302"/>
          <a:ext cx="1918157" cy="223899"/>
        </a:xfrm>
        <a:prstGeom prst="bentConnector3">
          <a:avLst>
            <a:gd name="adj1" fmla="val 99657"/>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023E178-5D7C-44B7-AA57-74264BE8F562}" name="Table1" displayName="Table1" ref="B3:C10" totalsRowShown="0" headerRowDxfId="19" dataDxfId="18">
  <autoFilter ref="B3:C10" xr:uid="{0B58180A-A19A-435C-8043-54A20E9EA479}"/>
  <tableColumns count="2">
    <tableColumn id="1" xr3:uid="{B9EE14C1-DD46-4B8A-831C-F9B14A018803}" name="Resource Name" dataDxfId="17"/>
    <tableColumn id="2" xr3:uid="{102FA18D-9AC7-43DE-A910-877F93B1A36C}" name="URL" dataDxfId="16" dataCellStyle="Hyperlink"/>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rubio.senate.gov/public/index.cfm/press-releases?ContentRecord_id=44F6C136-CB69-4896-86E4-C54E5FFF9182" TargetMode="External"/><Relationship Id="rId7" Type="http://schemas.openxmlformats.org/officeDocument/2006/relationships/hyperlink" Target="https://www.sba.gov/page/coronavirus-covid-19-small-business-guidance-loan-resources" TargetMode="External"/><Relationship Id="rId2" Type="http://schemas.openxmlformats.org/officeDocument/2006/relationships/hyperlink" Target="https://www.kmklaw.com/newsroom-publications-Paycheck-Protection-Program-Interim-Regulations" TargetMode="External"/><Relationship Id="rId1" Type="http://schemas.openxmlformats.org/officeDocument/2006/relationships/hyperlink" Target="https://www.sba.gov/" TargetMode="External"/><Relationship Id="rId6" Type="http://schemas.openxmlformats.org/officeDocument/2006/relationships/hyperlink" Target="https://www.jdsupra.com/legalnews/sba-s-paycheck-protection-program-and-94333/" TargetMode="External"/><Relationship Id="rId5" Type="http://schemas.openxmlformats.org/officeDocument/2006/relationships/hyperlink" Target="https://home.treasury.gov/system/files/136/PPP--Fact-Sheet.pdf" TargetMode="External"/><Relationship Id="rId4" Type="http://schemas.openxmlformats.org/officeDocument/2006/relationships/hyperlink" Target="https://www.whiteandwilliams.com/resources-alerts-CARES-ACT-Paycheck-Protection-Plan-Not-For-Profits.html" TargetMode="External"/><Relationship Id="rId9"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D0E7C-D953-4F4A-8525-D97770FA8CAE}">
  <sheetPr>
    <pageSetUpPr fitToPage="1"/>
  </sheetPr>
  <dimension ref="A1:I34"/>
  <sheetViews>
    <sheetView zoomScaleNormal="100" workbookViewId="0">
      <selection activeCell="F33" sqref="F33"/>
    </sheetView>
  </sheetViews>
  <sheetFormatPr defaultColWidth="0" defaultRowHeight="15" zeroHeight="1" x14ac:dyDescent="0.25"/>
  <cols>
    <col min="1" max="9" width="9.140625" style="1" customWidth="1"/>
    <col min="10" max="16384" width="9.140625" style="1" hidden="1"/>
  </cols>
  <sheetData>
    <row r="1" spans="2:8" x14ac:dyDescent="0.25"/>
    <row r="2" spans="2:8" x14ac:dyDescent="0.25"/>
    <row r="3" spans="2:8" x14ac:dyDescent="0.25"/>
    <row r="4" spans="2:8" x14ac:dyDescent="0.25"/>
    <row r="5" spans="2:8" x14ac:dyDescent="0.25"/>
    <row r="6" spans="2:8" x14ac:dyDescent="0.25"/>
    <row r="7" spans="2:8" x14ac:dyDescent="0.25"/>
    <row r="8" spans="2:8" x14ac:dyDescent="0.25"/>
    <row r="9" spans="2:8" x14ac:dyDescent="0.25">
      <c r="B9" s="27" t="s">
        <v>71</v>
      </c>
      <c r="C9" s="27"/>
      <c r="D9" s="27"/>
      <c r="E9" s="27"/>
      <c r="F9" s="27"/>
      <c r="G9" s="27"/>
      <c r="H9" s="27"/>
    </row>
    <row r="10" spans="2:8" ht="15" customHeight="1" x14ac:dyDescent="0.25">
      <c r="B10" s="27"/>
      <c r="C10" s="27"/>
      <c r="D10" s="27"/>
      <c r="E10" s="27"/>
      <c r="F10" s="27"/>
      <c r="G10" s="27"/>
      <c r="H10" s="27"/>
    </row>
    <row r="11" spans="2:8" x14ac:dyDescent="0.25">
      <c r="B11" s="27"/>
      <c r="C11" s="27"/>
      <c r="D11" s="27"/>
      <c r="E11" s="27"/>
      <c r="F11" s="27"/>
      <c r="G11" s="27"/>
      <c r="H11" s="27"/>
    </row>
    <row r="12" spans="2:8" x14ac:dyDescent="0.25">
      <c r="B12" s="27"/>
      <c r="C12" s="27"/>
      <c r="D12" s="27"/>
      <c r="E12" s="27"/>
      <c r="F12" s="27"/>
      <c r="G12" s="27"/>
      <c r="H12" s="27"/>
    </row>
    <row r="13" spans="2:8" x14ac:dyDescent="0.25"/>
    <row r="14" spans="2:8" x14ac:dyDescent="0.25">
      <c r="B14" s="1" t="s">
        <v>63</v>
      </c>
    </row>
    <row r="15" spans="2:8" x14ac:dyDescent="0.25"/>
    <row r="16" spans="2:8" x14ac:dyDescent="0.25">
      <c r="B16" s="26" t="s">
        <v>65</v>
      </c>
      <c r="C16" s="26"/>
      <c r="D16" s="26"/>
      <c r="E16" s="26"/>
      <c r="F16" s="26"/>
      <c r="G16" s="26"/>
      <c r="H16" s="26"/>
    </row>
    <row r="17" spans="1:9" ht="15" customHeight="1" x14ac:dyDescent="0.25">
      <c r="B17" s="26"/>
      <c r="C17" s="26"/>
      <c r="D17" s="26"/>
      <c r="E17" s="26"/>
      <c r="F17" s="26"/>
      <c r="G17" s="26"/>
      <c r="H17" s="26"/>
    </row>
    <row r="18" spans="1:9" x14ac:dyDescent="0.25"/>
    <row r="19" spans="1:9" ht="15" customHeight="1" x14ac:dyDescent="0.25">
      <c r="B19" s="26" t="s">
        <v>66</v>
      </c>
      <c r="C19" s="26"/>
      <c r="D19" s="26"/>
      <c r="E19" s="26"/>
      <c r="F19" s="26"/>
      <c r="G19" s="26"/>
      <c r="H19" s="26"/>
    </row>
    <row r="20" spans="1:9" x14ac:dyDescent="0.25">
      <c r="B20" s="26"/>
      <c r="C20" s="26"/>
      <c r="D20" s="26"/>
      <c r="E20" s="26"/>
      <c r="F20" s="26"/>
      <c r="G20" s="26"/>
      <c r="H20" s="26"/>
    </row>
    <row r="21" spans="1:9" x14ac:dyDescent="0.25"/>
    <row r="22" spans="1:9" ht="15" customHeight="1" x14ac:dyDescent="0.25">
      <c r="A22" s="28" t="s">
        <v>64</v>
      </c>
      <c r="B22" s="29" t="s">
        <v>68</v>
      </c>
      <c r="C22" s="29"/>
      <c r="D22" s="29"/>
      <c r="E22" s="29"/>
      <c r="F22" s="29"/>
      <c r="G22" s="29"/>
      <c r="H22" s="29"/>
      <c r="I22" s="28" t="s">
        <v>64</v>
      </c>
    </row>
    <row r="23" spans="1:9" x14ac:dyDescent="0.25">
      <c r="A23" s="28"/>
      <c r="B23" s="29"/>
      <c r="C23" s="29"/>
      <c r="D23" s="29"/>
      <c r="E23" s="29"/>
      <c r="F23" s="29"/>
      <c r="G23" s="29"/>
      <c r="H23" s="29"/>
      <c r="I23" s="28"/>
    </row>
    <row r="24" spans="1:9" x14ac:dyDescent="0.25">
      <c r="A24" s="20"/>
      <c r="B24" s="29"/>
      <c r="C24" s="29"/>
      <c r="D24" s="29"/>
      <c r="E24" s="29"/>
      <c r="F24" s="29"/>
      <c r="G24" s="29"/>
      <c r="H24" s="29"/>
      <c r="I24" s="20"/>
    </row>
    <row r="25" spans="1:9" ht="15" customHeight="1" x14ac:dyDescent="0.25">
      <c r="A25" s="20"/>
      <c r="B25" s="30" t="s">
        <v>69</v>
      </c>
      <c r="C25" s="30"/>
      <c r="D25" s="30"/>
      <c r="E25" s="30"/>
      <c r="F25" s="30"/>
      <c r="G25" s="30"/>
      <c r="H25" s="30"/>
      <c r="I25" s="20"/>
    </row>
    <row r="26" spans="1:9" x14ac:dyDescent="0.25"/>
    <row r="27" spans="1:9" x14ac:dyDescent="0.25">
      <c r="B27" s="26" t="s">
        <v>67</v>
      </c>
      <c r="C27" s="26"/>
      <c r="D27" s="26"/>
      <c r="E27" s="26"/>
      <c r="F27" s="26"/>
      <c r="G27" s="26"/>
      <c r="H27" s="26"/>
    </row>
    <row r="28" spans="1:9" x14ac:dyDescent="0.25">
      <c r="B28" s="26"/>
      <c r="C28" s="26"/>
      <c r="D28" s="26"/>
      <c r="E28" s="26"/>
      <c r="F28" s="26"/>
      <c r="G28" s="26"/>
      <c r="H28" s="26"/>
    </row>
    <row r="29" spans="1:9" x14ac:dyDescent="0.25"/>
    <row r="30" spans="1:9" ht="15" customHeight="1" x14ac:dyDescent="0.25">
      <c r="B30" s="26" t="s">
        <v>70</v>
      </c>
      <c r="C30" s="26"/>
      <c r="D30" s="26"/>
      <c r="E30" s="26"/>
      <c r="F30" s="26"/>
      <c r="G30" s="26"/>
      <c r="H30" s="26"/>
    </row>
    <row r="31" spans="1:9" x14ac:dyDescent="0.25">
      <c r="B31" s="26"/>
      <c r="C31" s="26"/>
      <c r="D31" s="26"/>
      <c r="E31" s="26"/>
      <c r="F31" s="26"/>
      <c r="G31" s="26"/>
      <c r="H31" s="26"/>
    </row>
    <row r="32" spans="1:9" x14ac:dyDescent="0.25">
      <c r="B32" s="26"/>
      <c r="C32" s="26"/>
      <c r="D32" s="26"/>
      <c r="E32" s="26"/>
      <c r="F32" s="26"/>
      <c r="G32" s="26"/>
      <c r="H32" s="26"/>
    </row>
    <row r="33" x14ac:dyDescent="0.25"/>
    <row r="34" x14ac:dyDescent="0.25"/>
  </sheetData>
  <sheetProtection algorithmName="SHA-512" hashValue="x4KtvabLQybrct2RnF5HsVytoRF+ytD3GzIyQ1IDBkl83czOe/+8+NzmBtbJfpAPFG+rACCtYy7mXwPhAq2rJw==" saltValue="cFcBGTtiu+wfbwrWJoUlrw==" spinCount="100000" sheet="1" objects="1" scenarios="1"/>
  <mergeCells count="9">
    <mergeCell ref="B30:H32"/>
    <mergeCell ref="B9:H12"/>
    <mergeCell ref="A22:A23"/>
    <mergeCell ref="I22:I23"/>
    <mergeCell ref="B27:H28"/>
    <mergeCell ref="B22:H24"/>
    <mergeCell ref="B25:H25"/>
    <mergeCell ref="B16:H17"/>
    <mergeCell ref="B19:H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3DED7-F91E-46D2-9FA8-2F24464C4202}">
  <dimension ref="A1:P84"/>
  <sheetViews>
    <sheetView tabSelected="1" zoomScaleNormal="100" zoomScaleSheetLayoutView="100" workbookViewId="0">
      <selection activeCell="E11" sqref="E11:F11"/>
    </sheetView>
  </sheetViews>
  <sheetFormatPr defaultColWidth="0" defaultRowHeight="15" zeroHeight="1" x14ac:dyDescent="0.25"/>
  <cols>
    <col min="1" max="3" width="9.140625" style="1" customWidth="1"/>
    <col min="4" max="5" width="12.28515625" style="1" customWidth="1"/>
    <col min="6" max="6" width="9.140625" style="1" customWidth="1"/>
    <col min="7" max="10" width="10.28515625" style="1" customWidth="1"/>
    <col min="11" max="12" width="12.28515625" style="1" customWidth="1"/>
    <col min="13" max="13" width="8.5703125" style="1" customWidth="1"/>
    <col min="14" max="16" width="0" style="1" hidden="1" customWidth="1"/>
    <col min="17" max="16384" width="8.5703125" style="1" hidden="1"/>
  </cols>
  <sheetData>
    <row r="1" spans="2:13" x14ac:dyDescent="0.25"/>
    <row r="2" spans="2:13" ht="15" customHeight="1" x14ac:dyDescent="0.25">
      <c r="C2" s="2"/>
      <c r="D2" s="2"/>
      <c r="E2" s="2"/>
      <c r="F2" s="2"/>
      <c r="G2" s="2"/>
      <c r="H2" s="2"/>
      <c r="I2" s="2"/>
      <c r="J2" s="2"/>
      <c r="K2" s="2"/>
      <c r="L2" s="2"/>
      <c r="M2" s="2"/>
    </row>
    <row r="3" spans="2:13" ht="15" customHeight="1" x14ac:dyDescent="0.25">
      <c r="B3" s="2"/>
      <c r="C3" s="2"/>
      <c r="D3" s="2"/>
      <c r="E3" s="2"/>
      <c r="F3" s="2"/>
      <c r="G3" s="2"/>
      <c r="H3" s="2"/>
      <c r="I3" s="2"/>
      <c r="J3" s="2"/>
      <c r="K3" s="2"/>
      <c r="L3" s="2"/>
      <c r="M3" s="2"/>
    </row>
    <row r="4" spans="2:13" ht="15" customHeight="1" x14ac:dyDescent="0.25">
      <c r="B4" s="2"/>
      <c r="C4" s="2"/>
      <c r="D4" s="2"/>
      <c r="E4" s="2"/>
      <c r="F4" s="2"/>
      <c r="G4" s="2"/>
      <c r="H4" s="2"/>
      <c r="I4" s="2"/>
      <c r="J4" s="2"/>
      <c r="K4" s="2"/>
      <c r="L4" s="2"/>
      <c r="M4" s="2"/>
    </row>
    <row r="5" spans="2:13" ht="15" customHeight="1" x14ac:dyDescent="0.25">
      <c r="B5" s="38" t="s">
        <v>0</v>
      </c>
      <c r="C5" s="38"/>
      <c r="D5" s="38"/>
      <c r="E5" s="38"/>
      <c r="F5" s="38"/>
      <c r="G5" s="38"/>
      <c r="H5" s="38"/>
      <c r="I5" s="38"/>
      <c r="J5" s="38"/>
      <c r="K5" s="38"/>
      <c r="L5" s="38"/>
      <c r="M5" s="2"/>
    </row>
    <row r="6" spans="2:13" ht="15" customHeight="1" x14ac:dyDescent="0.25">
      <c r="B6" s="38"/>
      <c r="C6" s="38"/>
      <c r="D6" s="38"/>
      <c r="E6" s="38"/>
      <c r="F6" s="38"/>
      <c r="G6" s="38"/>
      <c r="H6" s="38"/>
      <c r="I6" s="38"/>
      <c r="J6" s="38"/>
      <c r="K6" s="38"/>
      <c r="L6" s="38"/>
      <c r="M6" s="2"/>
    </row>
    <row r="7" spans="2:13" ht="15" customHeight="1" x14ac:dyDescent="0.25">
      <c r="B7" s="38"/>
      <c r="C7" s="38"/>
      <c r="D7" s="38"/>
      <c r="E7" s="38"/>
      <c r="F7" s="38"/>
      <c r="G7" s="38"/>
      <c r="H7" s="38"/>
      <c r="I7" s="38"/>
      <c r="J7" s="38"/>
      <c r="K7" s="38"/>
      <c r="L7" s="38"/>
      <c r="M7" s="2"/>
    </row>
    <row r="8" spans="2:13" ht="15" customHeight="1" x14ac:dyDescent="0.25">
      <c r="B8" s="39" t="s">
        <v>1</v>
      </c>
      <c r="C8" s="39"/>
      <c r="D8" s="39"/>
      <c r="E8" s="39"/>
      <c r="F8" s="39"/>
      <c r="G8" s="39"/>
      <c r="H8" s="39"/>
      <c r="I8" s="39"/>
      <c r="J8" s="39"/>
      <c r="K8" s="39"/>
      <c r="L8" s="39"/>
      <c r="M8" s="2"/>
    </row>
    <row r="9" spans="2:13" ht="6.75" customHeight="1" x14ac:dyDescent="0.25">
      <c r="B9" s="39"/>
      <c r="C9" s="39"/>
      <c r="D9" s="39"/>
      <c r="E9" s="39"/>
      <c r="F9" s="39"/>
      <c r="G9" s="39"/>
      <c r="H9" s="39"/>
      <c r="I9" s="39"/>
      <c r="J9" s="39"/>
      <c r="K9" s="39"/>
      <c r="L9" s="39"/>
    </row>
    <row r="10" spans="2:13" ht="8.25" customHeight="1" x14ac:dyDescent="0.25"/>
    <row r="11" spans="2:13" s="3" customFormat="1" ht="18.75" customHeight="1" x14ac:dyDescent="0.25">
      <c r="B11" s="47" t="s">
        <v>2</v>
      </c>
      <c r="C11" s="48"/>
      <c r="D11" s="55"/>
      <c r="E11" s="53"/>
      <c r="F11" s="54"/>
    </row>
    <row r="12" spans="2:13" ht="6.75" customHeight="1" x14ac:dyDescent="0.25"/>
    <row r="13" spans="2:13" s="3" customFormat="1" ht="18.75" customHeight="1" x14ac:dyDescent="0.25">
      <c r="B13" s="47" t="s">
        <v>3</v>
      </c>
      <c r="C13" s="48"/>
      <c r="D13" s="42"/>
      <c r="E13" s="43"/>
      <c r="F13" s="43"/>
      <c r="G13" s="43"/>
      <c r="H13" s="43"/>
      <c r="I13" s="43"/>
      <c r="J13" s="43"/>
      <c r="K13" s="43"/>
      <c r="L13" s="44"/>
    </row>
    <row r="14" spans="2:13" ht="6.75" customHeight="1" x14ac:dyDescent="0.25">
      <c r="B14" s="5"/>
      <c r="C14" s="5"/>
      <c r="D14" s="6"/>
      <c r="E14" s="6"/>
      <c r="F14" s="6"/>
      <c r="G14" s="6"/>
      <c r="H14" s="6"/>
      <c r="I14" s="6"/>
      <c r="J14" s="6"/>
      <c r="K14" s="6"/>
      <c r="L14" s="6"/>
    </row>
    <row r="15" spans="2:13" s="3" customFormat="1" ht="18.75" customHeight="1" x14ac:dyDescent="0.25">
      <c r="B15" s="47" t="s">
        <v>4</v>
      </c>
      <c r="C15" s="48"/>
      <c r="D15" s="45"/>
      <c r="E15" s="46"/>
      <c r="G15" s="47" t="s">
        <v>5</v>
      </c>
      <c r="H15" s="48"/>
      <c r="I15" s="48"/>
      <c r="J15" s="48"/>
      <c r="K15" s="42"/>
      <c r="L15" s="44"/>
    </row>
    <row r="16" spans="2:13" s="9" customFormat="1" ht="24.75" customHeight="1" x14ac:dyDescent="0.25">
      <c r="B16" s="59" t="s">
        <v>6</v>
      </c>
      <c r="C16" s="59"/>
      <c r="D16" s="59"/>
      <c r="E16" s="59"/>
      <c r="G16" s="59" t="s">
        <v>7</v>
      </c>
      <c r="H16" s="59"/>
      <c r="I16" s="59"/>
      <c r="J16" s="59"/>
      <c r="K16" s="59"/>
      <c r="L16" s="59"/>
    </row>
    <row r="17" spans="2:16" ht="8.25" customHeight="1" x14ac:dyDescent="0.25">
      <c r="B17" s="5"/>
      <c r="C17" s="5"/>
      <c r="D17" s="6"/>
      <c r="E17" s="6"/>
      <c r="F17" s="6"/>
      <c r="G17" s="6"/>
      <c r="H17" s="6"/>
      <c r="I17" s="6"/>
      <c r="J17" s="6"/>
      <c r="K17" s="6"/>
      <c r="L17" s="6"/>
    </row>
    <row r="18" spans="2:16" s="3" customFormat="1" ht="36" customHeight="1" x14ac:dyDescent="0.25">
      <c r="B18" s="51" t="s">
        <v>8</v>
      </c>
      <c r="C18" s="52"/>
      <c r="D18" s="52"/>
      <c r="E18" s="52"/>
      <c r="F18" s="52"/>
      <c r="G18" s="12"/>
      <c r="H18" s="49" t="s">
        <v>10</v>
      </c>
      <c r="I18" s="49"/>
      <c r="J18" s="49"/>
      <c r="K18" s="49"/>
      <c r="L18" s="50"/>
    </row>
    <row r="19" spans="2:16" s="3" customFormat="1" ht="8.25" customHeight="1" x14ac:dyDescent="0.25">
      <c r="B19" s="7"/>
      <c r="C19" s="7"/>
      <c r="D19" s="7"/>
      <c r="E19" s="7"/>
      <c r="F19" s="7"/>
      <c r="G19" s="4"/>
      <c r="H19" s="8"/>
      <c r="I19" s="8"/>
      <c r="J19" s="8"/>
      <c r="K19" s="8"/>
      <c r="L19" s="8"/>
    </row>
    <row r="20" spans="2:16" s="3" customFormat="1" ht="36" customHeight="1" x14ac:dyDescent="0.25">
      <c r="B20" s="51" t="s">
        <v>11</v>
      </c>
      <c r="C20" s="52"/>
      <c r="D20" s="52"/>
      <c r="E20" s="52"/>
      <c r="F20" s="52"/>
      <c r="G20" s="12"/>
      <c r="H20" s="49" t="s">
        <v>13</v>
      </c>
      <c r="I20" s="49"/>
      <c r="J20" s="49"/>
      <c r="K20" s="49"/>
      <c r="L20" s="50"/>
    </row>
    <row r="21" spans="2:16" ht="7.5" customHeight="1" x14ac:dyDescent="0.25"/>
    <row r="22" spans="2:16" ht="36" customHeight="1" x14ac:dyDescent="0.25">
      <c r="B22" s="51" t="s">
        <v>14</v>
      </c>
      <c r="C22" s="52"/>
      <c r="D22" s="52"/>
      <c r="E22" s="52"/>
      <c r="F22" s="52"/>
      <c r="G22" s="12"/>
      <c r="H22" s="49" t="s">
        <v>15</v>
      </c>
      <c r="I22" s="49"/>
      <c r="J22" s="49"/>
      <c r="K22" s="49"/>
      <c r="L22" s="50"/>
    </row>
    <row r="23" spans="2:16" ht="7.5" customHeight="1" x14ac:dyDescent="0.25"/>
    <row r="24" spans="2:16" ht="36" customHeight="1" x14ac:dyDescent="0.25">
      <c r="B24" s="51" t="s">
        <v>16</v>
      </c>
      <c r="C24" s="52"/>
      <c r="D24" s="52"/>
      <c r="E24" s="52"/>
      <c r="F24" s="52"/>
      <c r="G24" s="12"/>
      <c r="H24" s="49" t="s">
        <v>17</v>
      </c>
      <c r="I24" s="49"/>
      <c r="J24" s="49"/>
      <c r="K24" s="49"/>
      <c r="L24" s="50"/>
    </row>
    <row r="25" spans="2:16" ht="7.5" customHeight="1" x14ac:dyDescent="0.25"/>
    <row r="26" spans="2:16" ht="49.5" customHeight="1" x14ac:dyDescent="0.25">
      <c r="B26" s="12"/>
      <c r="C26" s="56" t="str">
        <f>"I UNDERSTAND THAT IN ORDER FOR THE LOAN TO BE FORGIVEN THAT THE BUSINESS MUST SPEND AT LEAST 75% OF THE LOAN ON PAYROLL COSTS, HAVE THE SAME NUMBER OF EMPLOYEES AS OF 6/30/2020 AS I HAD ON 2/15/2020"&amp;IF(G24="","","    ("&amp;G24&amp;" EMPLOYEE(S))")&amp;", AND CANNOT REDUCE EMPLOYEE WAGES BY MORE THAN 25%.**"</f>
        <v>I UNDERSTAND THAT IN ORDER FOR THE LOAN TO BE FORGIVEN THAT THE BUSINESS MUST SPEND AT LEAST 75% OF THE LOAN ON PAYROLL COSTS, HAVE THE SAME NUMBER OF EMPLOYEES AS OF 6/30/2020 AS I HAD ON 2/15/2020, AND CANNOT REDUCE EMPLOYEE WAGES BY MORE THAN 25%.**</v>
      </c>
      <c r="D26" s="57"/>
      <c r="E26" s="57"/>
      <c r="F26" s="57"/>
      <c r="G26" s="57"/>
      <c r="H26" s="57"/>
      <c r="I26" s="57"/>
      <c r="J26" s="57"/>
      <c r="K26" s="57"/>
      <c r="L26" s="58"/>
    </row>
    <row r="27" spans="2:16" x14ac:dyDescent="0.25">
      <c r="C27" s="40" t="s">
        <v>18</v>
      </c>
      <c r="D27" s="40"/>
      <c r="E27" s="40"/>
      <c r="F27" s="40"/>
      <c r="G27" s="40"/>
      <c r="H27" s="40"/>
      <c r="I27" s="40"/>
      <c r="J27" s="40"/>
      <c r="K27" s="40"/>
      <c r="L27" s="40"/>
    </row>
    <row r="28" spans="2:16" ht="6.75" customHeight="1" x14ac:dyDescent="0.25"/>
    <row r="29" spans="2:16" ht="49.5" customHeight="1" x14ac:dyDescent="0.25">
      <c r="B29" s="12"/>
      <c r="C29" s="56" t="s">
        <v>19</v>
      </c>
      <c r="D29" s="57"/>
      <c r="E29" s="57"/>
      <c r="F29" s="57"/>
      <c r="G29" s="57"/>
      <c r="H29" s="57"/>
      <c r="I29" s="57"/>
      <c r="J29" s="57"/>
      <c r="K29" s="57"/>
      <c r="L29" s="58"/>
      <c r="P29"/>
    </row>
    <row r="30" spans="2:16" x14ac:dyDescent="0.25">
      <c r="C30" s="40" t="s">
        <v>20</v>
      </c>
      <c r="D30" s="40"/>
      <c r="E30" s="40"/>
      <c r="F30" s="40"/>
      <c r="G30" s="40"/>
      <c r="H30" s="40"/>
      <c r="I30" s="40"/>
      <c r="J30" s="40"/>
      <c r="K30" s="40"/>
      <c r="L30" s="40"/>
    </row>
    <row r="31" spans="2:16" ht="6.75" customHeight="1" x14ac:dyDescent="0.25"/>
    <row r="32" spans="2:16" ht="30.75" customHeight="1" x14ac:dyDescent="0.25">
      <c r="B32" s="1" t="s">
        <v>21</v>
      </c>
      <c r="G32" s="41" t="str">
        <f>IF(OR($G$18="",$G$20=""),"Form Values Required",IF(AND($G$20="Yes",$G$18="Yes"),"2019-Q2:",IF($G$18="Yes","2019 Total: ","Jan. &amp; Feb. 2020: ")))&amp;CHAR(10)&amp;"Actual Payroll Costs"</f>
        <v>Form Values Required
Actual Payroll Costs</v>
      </c>
      <c r="H32" s="41"/>
      <c r="I32" s="41" t="s">
        <v>22</v>
      </c>
      <c r="J32" s="41"/>
    </row>
    <row r="33" spans="1:12" ht="35.25" customHeight="1" x14ac:dyDescent="0.25">
      <c r="A33" s="10" t="s">
        <v>23</v>
      </c>
      <c r="B33" s="63" t="str">
        <f t="shared" ref="B33:B41" si="0">IF(OR($G$18="",$G$20=""),"Form Values Required",IF(AND($G$20="Yes",$G$18="Yes"),"2019-Q2:",IF($G$18="Yes","2019 Total: ","Jan. &amp; Feb. 2020: ")))&amp;CHAR(10)&amp;A33</f>
        <v>Form Values Required
Salary, Wages, Commissions or Similar Compensation</v>
      </c>
      <c r="C33" s="64"/>
      <c r="D33" s="64"/>
      <c r="E33" s="64"/>
      <c r="F33" s="64"/>
      <c r="G33" s="60">
        <v>0</v>
      </c>
      <c r="H33" s="60"/>
      <c r="I33" s="61">
        <f>IF(OR($G$18="",$G$20=""),0,IF(AND($G$20="Yes",$G$18="Yes"),G33/3, IF($G$18="Yes",G33/12,G33/2)))</f>
        <v>0</v>
      </c>
      <c r="J33" s="62"/>
      <c r="K33" s="13" t="s">
        <v>24</v>
      </c>
    </row>
    <row r="34" spans="1:12" ht="35.25" customHeight="1" x14ac:dyDescent="0.25">
      <c r="A34" s="10" t="s">
        <v>25</v>
      </c>
      <c r="B34" s="63" t="str">
        <f t="shared" si="0"/>
        <v>Form Values Required
Cash Tips Or Equivalent</v>
      </c>
      <c r="C34" s="64"/>
      <c r="D34" s="64"/>
      <c r="E34" s="64"/>
      <c r="F34" s="64"/>
      <c r="G34" s="60">
        <v>0</v>
      </c>
      <c r="H34" s="60"/>
      <c r="I34" s="61">
        <f>IF(OR($G$18="",$G$20=""),0,IF(AND($G$20="Yes",$G$18="Yes"),G34/3, IF($G$18="Yes",G34/12,G34/2)))</f>
        <v>0</v>
      </c>
      <c r="J34" s="62"/>
      <c r="K34" s="13" t="s">
        <v>24</v>
      </c>
    </row>
    <row r="35" spans="1:12" ht="35.25" customHeight="1" x14ac:dyDescent="0.25">
      <c r="A35" s="10" t="s">
        <v>26</v>
      </c>
      <c r="B35" s="63" t="str">
        <f t="shared" si="0"/>
        <v>Form Values Required
Vacation, Family, Parental, Medical or Sick Leave</v>
      </c>
      <c r="C35" s="64"/>
      <c r="D35" s="64"/>
      <c r="E35" s="64"/>
      <c r="F35" s="64"/>
      <c r="G35" s="60">
        <v>0</v>
      </c>
      <c r="H35" s="60"/>
      <c r="I35" s="61">
        <f t="shared" ref="I35:I41" si="1">IF(OR($G$18="",$G$20=""),0,IF(AND($G$20="Yes",$G$18="Yes"),G35/3, IF($G$18="Yes",G35/12,G35/2)))</f>
        <v>0</v>
      </c>
      <c r="J35" s="62"/>
      <c r="K35" s="13" t="s">
        <v>24</v>
      </c>
    </row>
    <row r="36" spans="1:12" ht="35.25" customHeight="1" x14ac:dyDescent="0.25">
      <c r="A36" s="10" t="s">
        <v>27</v>
      </c>
      <c r="B36" s="63" t="str">
        <f t="shared" si="0"/>
        <v>Form Values Required
Group Health Insurance</v>
      </c>
      <c r="C36" s="64"/>
      <c r="D36" s="64"/>
      <c r="E36" s="64"/>
      <c r="F36" s="64"/>
      <c r="G36" s="60">
        <v>0</v>
      </c>
      <c r="H36" s="60"/>
      <c r="I36" s="61">
        <f t="shared" si="1"/>
        <v>0</v>
      </c>
      <c r="J36" s="62"/>
      <c r="K36" s="13" t="s">
        <v>24</v>
      </c>
    </row>
    <row r="37" spans="1:12" ht="35.25" customHeight="1" x14ac:dyDescent="0.25">
      <c r="A37" s="10" t="s">
        <v>28</v>
      </c>
      <c r="B37" s="63" t="str">
        <f t="shared" si="0"/>
        <v>Form Values Required
Retirement Benefits</v>
      </c>
      <c r="C37" s="64"/>
      <c r="D37" s="64"/>
      <c r="E37" s="64"/>
      <c r="F37" s="64"/>
      <c r="G37" s="60">
        <v>0</v>
      </c>
      <c r="H37" s="60"/>
      <c r="I37" s="61">
        <f t="shared" si="1"/>
        <v>0</v>
      </c>
      <c r="J37" s="62"/>
      <c r="K37" s="13" t="s">
        <v>24</v>
      </c>
    </row>
    <row r="38" spans="1:12" ht="35.25" customHeight="1" x14ac:dyDescent="0.25">
      <c r="A38" s="10" t="s">
        <v>29</v>
      </c>
      <c r="B38" s="63" t="str">
        <f t="shared" si="0"/>
        <v>Form Values Required
State &amp; Local Taxes On Employee Compensation</v>
      </c>
      <c r="C38" s="64"/>
      <c r="D38" s="64"/>
      <c r="E38" s="64"/>
      <c r="F38" s="64"/>
      <c r="G38" s="60">
        <v>0</v>
      </c>
      <c r="H38" s="60"/>
      <c r="I38" s="61">
        <f t="shared" si="1"/>
        <v>0</v>
      </c>
      <c r="J38" s="62"/>
      <c r="K38" s="13" t="s">
        <v>24</v>
      </c>
    </row>
    <row r="39" spans="1:12" ht="35.25" customHeight="1" x14ac:dyDescent="0.25">
      <c r="A39" s="10" t="s">
        <v>30</v>
      </c>
      <c r="B39" s="65" t="str">
        <f t="shared" si="0"/>
        <v>Form Values Required
Portion Of Wages In Excess Of $100,000/yr (1)</v>
      </c>
      <c r="C39" s="66"/>
      <c r="D39" s="66"/>
      <c r="E39" s="66"/>
      <c r="F39" s="66"/>
      <c r="G39" s="60">
        <v>0</v>
      </c>
      <c r="H39" s="60"/>
      <c r="I39" s="67">
        <f t="shared" si="1"/>
        <v>0</v>
      </c>
      <c r="J39" s="68"/>
      <c r="K39" s="14" t="s">
        <v>31</v>
      </c>
    </row>
    <row r="40" spans="1:12" ht="35.25" customHeight="1" x14ac:dyDescent="0.25">
      <c r="A40" s="10" t="s">
        <v>32</v>
      </c>
      <c r="B40" s="65" t="str">
        <f t="shared" si="0"/>
        <v>Form Values Required
Payments To Independent Contractors</v>
      </c>
      <c r="C40" s="66"/>
      <c r="D40" s="66"/>
      <c r="E40" s="66"/>
      <c r="F40" s="66"/>
      <c r="G40" s="60">
        <v>0</v>
      </c>
      <c r="H40" s="60"/>
      <c r="I40" s="67">
        <f t="shared" si="1"/>
        <v>0</v>
      </c>
      <c r="J40" s="68"/>
      <c r="K40" s="14" t="s">
        <v>31</v>
      </c>
    </row>
    <row r="41" spans="1:12" ht="35.25" customHeight="1" x14ac:dyDescent="0.25">
      <c r="A41" s="10" t="s">
        <v>33</v>
      </c>
      <c r="B41" s="65" t="str">
        <f t="shared" si="0"/>
        <v>Form Values Required
Payment To Sole Proprietor</v>
      </c>
      <c r="C41" s="66"/>
      <c r="D41" s="66"/>
      <c r="E41" s="66"/>
      <c r="F41" s="66"/>
      <c r="G41" s="60">
        <v>0</v>
      </c>
      <c r="H41" s="60"/>
      <c r="I41" s="67">
        <f t="shared" si="1"/>
        <v>0</v>
      </c>
      <c r="J41" s="68"/>
      <c r="K41" s="14" t="s">
        <v>31</v>
      </c>
    </row>
    <row r="42" spans="1:12" ht="35.25" customHeight="1" x14ac:dyDescent="0.25">
      <c r="A42" s="10"/>
      <c r="B42" s="63" t="s">
        <v>34</v>
      </c>
      <c r="C42" s="64"/>
      <c r="D42" s="64"/>
      <c r="E42" s="64"/>
      <c r="F42" s="64"/>
      <c r="G42" s="64"/>
      <c r="H42" s="64"/>
      <c r="I42" s="60">
        <v>0</v>
      </c>
      <c r="J42" s="69"/>
      <c r="K42" s="13" t="s">
        <v>24</v>
      </c>
    </row>
    <row r="43" spans="1:12" ht="9.75" customHeight="1" x14ac:dyDescent="0.25">
      <c r="A43" s="10"/>
      <c r="B43" s="10"/>
      <c r="C43" s="10"/>
      <c r="D43" s="10"/>
      <c r="E43" s="10"/>
      <c r="F43" s="10"/>
      <c r="G43" s="10"/>
      <c r="H43" s="10"/>
      <c r="I43" s="10"/>
      <c r="J43" s="10"/>
      <c r="K43" s="10"/>
      <c r="L43" s="10"/>
    </row>
    <row r="44" spans="1:12" ht="65.25" customHeight="1" thickBot="1" x14ac:dyDescent="0.3">
      <c r="B44" s="70" t="s">
        <v>35</v>
      </c>
      <c r="C44" s="70"/>
      <c r="D44" s="70"/>
      <c r="E44" s="70"/>
      <c r="F44" s="70"/>
      <c r="G44" s="70"/>
      <c r="H44" s="70"/>
      <c r="I44" s="70"/>
      <c r="J44" s="70"/>
      <c r="K44" s="70"/>
      <c r="L44" s="70"/>
    </row>
    <row r="45" spans="1:12" ht="39" customHeight="1" thickTop="1" thickBot="1" x14ac:dyDescent="0.3">
      <c r="B45" s="75"/>
      <c r="C45" s="76" t="s">
        <v>36</v>
      </c>
      <c r="D45" s="76"/>
      <c r="E45" s="76"/>
      <c r="F45" s="76"/>
      <c r="G45" s="76"/>
      <c r="H45" s="76"/>
      <c r="I45" s="76"/>
      <c r="J45" s="76"/>
      <c r="K45" s="76"/>
      <c r="L45" s="77"/>
    </row>
    <row r="46" spans="1:12" ht="9" customHeight="1" thickTop="1" thickBot="1" x14ac:dyDescent="0.3"/>
    <row r="47" spans="1:12" ht="39" customHeight="1" thickTop="1" thickBot="1" x14ac:dyDescent="0.3">
      <c r="B47" s="75"/>
      <c r="C47" s="76" t="s">
        <v>82</v>
      </c>
      <c r="D47" s="76"/>
      <c r="E47" s="76"/>
      <c r="F47" s="76"/>
      <c r="G47" s="76"/>
      <c r="H47" s="76"/>
      <c r="I47" s="76"/>
      <c r="J47" s="76"/>
      <c r="K47" s="76"/>
      <c r="L47" s="77"/>
    </row>
    <row r="48" spans="1:12" ht="9" customHeight="1" thickTop="1" thickBot="1" x14ac:dyDescent="0.3"/>
    <row r="49" spans="2:12" ht="39" customHeight="1" thickTop="1" thickBot="1" x14ac:dyDescent="0.3">
      <c r="B49" s="75"/>
      <c r="C49" s="76" t="s">
        <v>37</v>
      </c>
      <c r="D49" s="76"/>
      <c r="E49" s="76"/>
      <c r="F49" s="76"/>
      <c r="G49" s="76"/>
      <c r="H49" s="76"/>
      <c r="I49" s="76"/>
      <c r="J49" s="76"/>
      <c r="K49" s="76"/>
      <c r="L49" s="77"/>
    </row>
    <row r="50" spans="2:12" ht="19.5" thickTop="1" x14ac:dyDescent="0.25">
      <c r="B50" s="74" t="str">
        <f>IF(OR(E11="",D13="",D15="",K15="",G18="",G20="",G22="",G24="",B26="",B29="",B45="",B47="",B49="",B26="No",B29="No",B45="No",B47="No",B49="No"),"ALL FIELDS MUST BE FILLED / SELECTED BEFORE CALCULATION CAN BE COMPLETED",IF(G22="Yes","THIS PROGRAM DOES NOT APPLY FOR EXCLUDED BUSINESSES",""))</f>
        <v>ALL FIELDS MUST BE FILLED / SELECTED BEFORE CALCULATION CAN BE COMPLETED</v>
      </c>
      <c r="C50" s="74"/>
      <c r="D50" s="74"/>
      <c r="E50" s="74"/>
      <c r="F50" s="74"/>
      <c r="G50" s="74"/>
      <c r="H50" s="74"/>
      <c r="I50" s="74"/>
      <c r="J50" s="74"/>
      <c r="K50" s="74"/>
      <c r="L50" s="74"/>
    </row>
    <row r="51" spans="2:12" ht="6.75" customHeight="1" x14ac:dyDescent="0.25"/>
    <row r="52" spans="2:12" ht="21" x14ac:dyDescent="0.25">
      <c r="B52" s="72" t="s">
        <v>72</v>
      </c>
      <c r="C52" s="72"/>
      <c r="D52" s="72"/>
      <c r="E52" s="72"/>
      <c r="F52" s="72"/>
      <c r="G52" s="72"/>
      <c r="H52" s="72"/>
      <c r="I52" s="71" t="str">
        <f>IF(B50="",IF(SUM(I33:J38)-SUM(I39:J42)&gt;0,SUM(I33:J38)-SUM(I39:J41),0),"N/A")</f>
        <v>N/A</v>
      </c>
      <c r="J52" s="71"/>
      <c r="K52" s="73" t="str">
        <f>IF(SUM(I33:J38)-SUM(I39:J42)&lt;0,"Negative Loan Value"&amp;CHAR(10)&amp;"The Sum Of Debits (Red) Is Greater Than The Sum Of Credits (Green)","")</f>
        <v/>
      </c>
      <c r="L52" s="73"/>
    </row>
    <row r="53" spans="2:12" x14ac:dyDescent="0.25">
      <c r="B53" s="11"/>
      <c r="C53" s="11"/>
      <c r="D53" s="11"/>
      <c r="E53" s="11"/>
      <c r="F53" s="11"/>
      <c r="G53" s="11"/>
      <c r="H53" s="11" t="s">
        <v>38</v>
      </c>
      <c r="I53" s="11">
        <v>2.5</v>
      </c>
      <c r="J53" s="11"/>
      <c r="K53" s="73"/>
      <c r="L53" s="73"/>
    </row>
    <row r="54" spans="2:12" ht="21" x14ac:dyDescent="0.25">
      <c r="B54" s="72" t="str">
        <f>"Maximum PPP Loan Amount"&amp;IF(I42&gt;0," PLUS EIDL LOAN OF $"&amp;FIXED(I42,FALSE,FALSE),"")</f>
        <v>Maximum PPP Loan Amount</v>
      </c>
      <c r="C54" s="72"/>
      <c r="D54" s="72"/>
      <c r="E54" s="72"/>
      <c r="F54" s="72"/>
      <c r="G54" s="72"/>
      <c r="H54" s="72"/>
      <c r="I54" s="71" t="str">
        <f>IF(I52="N/A","N/A",(I52*I53)+I42)</f>
        <v>N/A</v>
      </c>
      <c r="J54" s="71"/>
      <c r="K54" s="73"/>
      <c r="L54" s="73"/>
    </row>
    <row r="55" spans="2:12" x14ac:dyDescent="0.25"/>
    <row r="56" spans="2:12" ht="18.75" x14ac:dyDescent="0.3">
      <c r="B56" s="21" t="s">
        <v>73</v>
      </c>
    </row>
    <row r="57" spans="2:12" x14ac:dyDescent="0.25">
      <c r="B57" s="22" t="str">
        <f>IF(I54="N/A","","Your Maximum Loan Is $"&amp;FIXED(I54,FALSE,FALSE)&amp;". Please enter how you will use the proceeds using PERCENTAGES.")</f>
        <v/>
      </c>
    </row>
    <row r="58" spans="2:12" ht="31.5" customHeight="1" x14ac:dyDescent="0.25">
      <c r="B58" s="37" t="s">
        <v>75</v>
      </c>
      <c r="C58" s="37"/>
      <c r="D58" s="37"/>
      <c r="E58" s="37"/>
      <c r="F58" s="33">
        <f>IFERROR(H58*$I$54,0)</f>
        <v>0</v>
      </c>
      <c r="G58" s="34"/>
      <c r="H58" s="24">
        <v>0</v>
      </c>
      <c r="J58" s="31" t="str">
        <f>IF(H65&lt;&gt;1,"PLEASE MAKE SURE THAT YOUR PERCENTAGES EQUAL 100%.",IF(H58+H59&gt;=0.75,"Based on current guidance, your loan will be forgiven if you are able to provide documentation to support this usage scenario.","Based on current guidance, your loan will be PARTIALLY forgiven if you are able to provide documentation to support this usage scenario.  You must use AT LEAST 75% of proceeds for eligible payroll expenses."))</f>
        <v>PLEASE MAKE SURE THAT YOUR PERCENTAGES EQUAL 100%.</v>
      </c>
      <c r="K58" s="31"/>
      <c r="L58" s="31"/>
    </row>
    <row r="59" spans="2:12" ht="31.5" customHeight="1" x14ac:dyDescent="0.25">
      <c r="B59" s="32" t="s">
        <v>81</v>
      </c>
      <c r="C59" s="32"/>
      <c r="D59" s="32"/>
      <c r="E59" s="32"/>
      <c r="F59" s="35">
        <f t="shared" ref="F59:F64" si="2">IFERROR(H59*$I$54,0)</f>
        <v>0</v>
      </c>
      <c r="G59" s="36"/>
      <c r="H59" s="23">
        <v>0</v>
      </c>
      <c r="J59" s="31"/>
      <c r="K59" s="31"/>
      <c r="L59" s="31"/>
    </row>
    <row r="60" spans="2:12" ht="31.5" customHeight="1" x14ac:dyDescent="0.25">
      <c r="B60" s="32" t="s">
        <v>74</v>
      </c>
      <c r="C60" s="32"/>
      <c r="D60" s="32"/>
      <c r="E60" s="32"/>
      <c r="F60" s="35">
        <f t="shared" si="2"/>
        <v>0</v>
      </c>
      <c r="G60" s="36"/>
      <c r="H60" s="23">
        <v>0</v>
      </c>
      <c r="J60" s="31"/>
      <c r="K60" s="31"/>
      <c r="L60" s="31"/>
    </row>
    <row r="61" spans="2:12" ht="31.5" customHeight="1" x14ac:dyDescent="0.25">
      <c r="B61" s="32" t="s">
        <v>76</v>
      </c>
      <c r="C61" s="32"/>
      <c r="D61" s="32"/>
      <c r="E61" s="32"/>
      <c r="F61" s="35">
        <f t="shared" si="2"/>
        <v>0</v>
      </c>
      <c r="G61" s="36"/>
      <c r="H61" s="23">
        <v>0</v>
      </c>
      <c r="J61" s="31"/>
      <c r="K61" s="31"/>
      <c r="L61" s="31"/>
    </row>
    <row r="62" spans="2:12" ht="31.5" customHeight="1" x14ac:dyDescent="0.25">
      <c r="B62" s="32" t="s">
        <v>77</v>
      </c>
      <c r="C62" s="32"/>
      <c r="D62" s="32"/>
      <c r="E62" s="32"/>
      <c r="F62" s="35">
        <f t="shared" si="2"/>
        <v>0</v>
      </c>
      <c r="G62" s="36"/>
      <c r="H62" s="23">
        <v>0</v>
      </c>
      <c r="J62" s="31"/>
      <c r="K62" s="31"/>
      <c r="L62" s="31"/>
    </row>
    <row r="63" spans="2:12" ht="31.5" customHeight="1" x14ac:dyDescent="0.25">
      <c r="B63" s="32" t="s">
        <v>78</v>
      </c>
      <c r="C63" s="32"/>
      <c r="D63" s="32"/>
      <c r="E63" s="32"/>
      <c r="F63" s="35">
        <f t="shared" si="2"/>
        <v>0</v>
      </c>
      <c r="G63" s="36"/>
      <c r="H63" s="23">
        <v>0</v>
      </c>
      <c r="J63" s="31"/>
      <c r="K63" s="31"/>
      <c r="L63" s="31"/>
    </row>
    <row r="64" spans="2:12" ht="31.5" customHeight="1" x14ac:dyDescent="0.25">
      <c r="B64" s="32" t="s">
        <v>80</v>
      </c>
      <c r="C64" s="32"/>
      <c r="D64" s="32"/>
      <c r="E64" s="32"/>
      <c r="F64" s="35">
        <f t="shared" si="2"/>
        <v>0</v>
      </c>
      <c r="G64" s="36"/>
      <c r="H64" s="23">
        <v>0</v>
      </c>
      <c r="J64" s="31"/>
      <c r="K64" s="31"/>
      <c r="L64" s="31"/>
    </row>
    <row r="65" spans="2:12" ht="31.5" customHeight="1" x14ac:dyDescent="0.25">
      <c r="B65" s="32" t="s">
        <v>79</v>
      </c>
      <c r="C65" s="32"/>
      <c r="D65" s="32"/>
      <c r="E65" s="32"/>
      <c r="F65" s="35">
        <f>SUM(F58:F64)</f>
        <v>0</v>
      </c>
      <c r="G65" s="36"/>
      <c r="H65" s="25">
        <f>SUM(H58:H64)</f>
        <v>0</v>
      </c>
      <c r="J65" s="31"/>
      <c r="K65" s="31"/>
      <c r="L65" s="31"/>
    </row>
    <row r="66" spans="2:12" x14ac:dyDescent="0.25"/>
    <row r="67" spans="2:12" hidden="1" x14ac:dyDescent="0.25"/>
    <row r="68" spans="2:12" hidden="1" x14ac:dyDescent="0.25"/>
    <row r="69" spans="2:12" hidden="1" x14ac:dyDescent="0.25"/>
    <row r="70" spans="2:12" hidden="1" x14ac:dyDescent="0.25"/>
    <row r="71" spans="2:12" hidden="1" x14ac:dyDescent="0.25"/>
    <row r="72" spans="2:12" hidden="1" x14ac:dyDescent="0.25"/>
    <row r="73" spans="2:12" hidden="1" x14ac:dyDescent="0.25"/>
    <row r="74" spans="2:12" hidden="1" x14ac:dyDescent="0.25"/>
    <row r="75" spans="2:12" hidden="1" x14ac:dyDescent="0.25"/>
    <row r="76" spans="2:12" hidden="1" x14ac:dyDescent="0.25"/>
    <row r="77" spans="2:12" hidden="1" x14ac:dyDescent="0.25"/>
    <row r="78" spans="2:12" hidden="1" x14ac:dyDescent="0.25"/>
    <row r="79" spans="2:12" hidden="1" x14ac:dyDescent="0.25"/>
    <row r="80" spans="2:12" hidden="1" x14ac:dyDescent="0.25"/>
    <row r="81" hidden="1" x14ac:dyDescent="0.25"/>
    <row r="82" hidden="1" x14ac:dyDescent="0.25"/>
    <row r="83" hidden="1" x14ac:dyDescent="0.25"/>
    <row r="84" hidden="1" x14ac:dyDescent="0.25"/>
  </sheetData>
  <sheetProtection algorithmName="SHA-512" hashValue="Mz7NG/js8jkVdQHs50Lb2+1rsvW5CwewwUmgycbxDc1x9flmhAllMz4FLoF6JonPTgl00UwkvlA4wx/meC/kvQ==" saltValue="DZpe5dJILEnxiDFB4W5sqw==" spinCount="100000" sheet="1" objects="1" scenarios="1" selectLockedCells="1"/>
  <mergeCells count="82">
    <mergeCell ref="B44:L44"/>
    <mergeCell ref="I52:J52"/>
    <mergeCell ref="B52:H52"/>
    <mergeCell ref="B54:H54"/>
    <mergeCell ref="I54:J54"/>
    <mergeCell ref="B50:L50"/>
    <mergeCell ref="K52:L54"/>
    <mergeCell ref="C45:L45"/>
    <mergeCell ref="C49:L49"/>
    <mergeCell ref="C47:L47"/>
    <mergeCell ref="I42:J42"/>
    <mergeCell ref="B42:H42"/>
    <mergeCell ref="B41:F41"/>
    <mergeCell ref="G41:H41"/>
    <mergeCell ref="I41:J41"/>
    <mergeCell ref="B39:F39"/>
    <mergeCell ref="G39:H39"/>
    <mergeCell ref="I39:J39"/>
    <mergeCell ref="B40:F40"/>
    <mergeCell ref="G40:H40"/>
    <mergeCell ref="I40:J40"/>
    <mergeCell ref="B37:F37"/>
    <mergeCell ref="G37:H37"/>
    <mergeCell ref="I37:J37"/>
    <mergeCell ref="B38:F38"/>
    <mergeCell ref="G38:H38"/>
    <mergeCell ref="I38:J38"/>
    <mergeCell ref="B35:F35"/>
    <mergeCell ref="G35:H35"/>
    <mergeCell ref="I35:J35"/>
    <mergeCell ref="B36:F36"/>
    <mergeCell ref="G36:H36"/>
    <mergeCell ref="I36:J36"/>
    <mergeCell ref="G33:H33"/>
    <mergeCell ref="I32:J32"/>
    <mergeCell ref="I33:J33"/>
    <mergeCell ref="B33:F33"/>
    <mergeCell ref="B34:F34"/>
    <mergeCell ref="G34:H34"/>
    <mergeCell ref="I34:J34"/>
    <mergeCell ref="B11:D11"/>
    <mergeCell ref="C26:L26"/>
    <mergeCell ref="C29:L29"/>
    <mergeCell ref="C27:L27"/>
    <mergeCell ref="G16:L16"/>
    <mergeCell ref="B16:E16"/>
    <mergeCell ref="B22:F22"/>
    <mergeCell ref="H22:L22"/>
    <mergeCell ref="B24:F24"/>
    <mergeCell ref="H24:L24"/>
    <mergeCell ref="B62:E62"/>
    <mergeCell ref="B5:L7"/>
    <mergeCell ref="B8:L9"/>
    <mergeCell ref="C30:L30"/>
    <mergeCell ref="G32:H32"/>
    <mergeCell ref="D13:L13"/>
    <mergeCell ref="D15:E15"/>
    <mergeCell ref="B13:C13"/>
    <mergeCell ref="B15:C15"/>
    <mergeCell ref="K15:L15"/>
    <mergeCell ref="G15:J15"/>
    <mergeCell ref="H20:L20"/>
    <mergeCell ref="H18:L18"/>
    <mergeCell ref="B20:F20"/>
    <mergeCell ref="B18:F18"/>
    <mergeCell ref="E11:F11"/>
    <mergeCell ref="J58:L65"/>
    <mergeCell ref="B63:E63"/>
    <mergeCell ref="B64:E64"/>
    <mergeCell ref="B65:E65"/>
    <mergeCell ref="F58:G58"/>
    <mergeCell ref="F59:G59"/>
    <mergeCell ref="F60:G60"/>
    <mergeCell ref="F61:G61"/>
    <mergeCell ref="F62:G62"/>
    <mergeCell ref="F63:G63"/>
    <mergeCell ref="F64:G64"/>
    <mergeCell ref="F65:G65"/>
    <mergeCell ref="B58:E58"/>
    <mergeCell ref="B59:E59"/>
    <mergeCell ref="B60:E60"/>
    <mergeCell ref="B61:E61"/>
  </mergeCells>
  <conditionalFormatting sqref="B50">
    <cfRule type="notContainsBlanks" dxfId="15" priority="16">
      <formula>LEN(TRIM(B50))&gt;0</formula>
    </cfRule>
  </conditionalFormatting>
  <conditionalFormatting sqref="K52:L54">
    <cfRule type="notContainsBlanks" dxfId="14" priority="15">
      <formula>LEN(TRIM(K52))&gt;0</formula>
    </cfRule>
  </conditionalFormatting>
  <conditionalFormatting sqref="B29 B26 B45 B49 B47">
    <cfRule type="containsText" dxfId="13" priority="13" operator="containsText" text="No">
      <formula>NOT(ISERROR(SEARCH("No",B26)))</formula>
    </cfRule>
    <cfRule type="containsText" dxfId="12" priority="14" operator="containsText" text="Yes">
      <formula>NOT(ISERROR(SEARCH("Yes",B26)))</formula>
    </cfRule>
  </conditionalFormatting>
  <conditionalFormatting sqref="G20">
    <cfRule type="containsText" dxfId="11" priority="10" operator="containsText" text="Yes">
      <formula>NOT(ISERROR(SEARCH("Yes",G20)))</formula>
    </cfRule>
    <cfRule type="containsText" dxfId="10" priority="12" operator="containsText" text="No">
      <formula>NOT(ISERROR(SEARCH("No",G20)))</formula>
    </cfRule>
  </conditionalFormatting>
  <conditionalFormatting sqref="G22">
    <cfRule type="containsText" dxfId="9" priority="7" operator="containsText" text="No">
      <formula>NOT(ISERROR(SEARCH("No",G22)))</formula>
    </cfRule>
    <cfRule type="containsText" dxfId="8" priority="11" operator="containsText" text="Yes">
      <formula>NOT(ISERROR(SEARCH("Yes",G22)))</formula>
    </cfRule>
  </conditionalFormatting>
  <conditionalFormatting sqref="G18">
    <cfRule type="containsText" dxfId="7" priority="8" operator="containsText" text="No">
      <formula>NOT(ISERROR(SEARCH("No",G18)))</formula>
    </cfRule>
    <cfRule type="containsText" dxfId="6" priority="9" operator="containsText" text="Yes">
      <formula>NOT(ISERROR(SEARCH("Yes",G18)))</formula>
    </cfRule>
  </conditionalFormatting>
  <conditionalFormatting sqref="J58:L65">
    <cfRule type="containsText" dxfId="5" priority="4" operator="containsText" text="PLEASE MAKE SURE THAT YOUR PERCENTAGES EQUAL 100%">
      <formula>NOT(ISERROR(SEARCH("PLEASE MAKE SURE THAT YOUR PERCENTAGES EQUAL 100%",J58)))</formula>
    </cfRule>
    <cfRule type="expression" dxfId="4" priority="5">
      <formula>($H$58+$H$59)&lt;=0.75</formula>
    </cfRule>
    <cfRule type="expression" dxfId="3" priority="6">
      <formula>($H$58+$H$59)&gt;=0.75</formula>
    </cfRule>
  </conditionalFormatting>
  <conditionalFormatting sqref="B58:G65">
    <cfRule type="expression" dxfId="2" priority="3">
      <formula>$H$65=1</formula>
    </cfRule>
  </conditionalFormatting>
  <conditionalFormatting sqref="B58:G65 H65">
    <cfRule type="expression" dxfId="1" priority="2">
      <formula>$H$65&lt;&gt;1</formula>
    </cfRule>
  </conditionalFormatting>
  <conditionalFormatting sqref="H65">
    <cfRule type="expression" dxfId="0" priority="1">
      <formula>$H$65=1</formula>
    </cfRule>
  </conditionalFormatting>
  <dataValidations count="2">
    <dataValidation type="date" allowBlank="1" showInputMessage="1" showErrorMessage="1" errorTitle="Date Error" error="This program is only applicable for applications between 4/3/2020 and 6/30/2020" sqref="E11:F11" xr:uid="{9AA027DE-2104-4AF5-A382-868322E7BA2F}">
      <formula1>43924</formula1>
      <formula2>44012</formula2>
    </dataValidation>
    <dataValidation type="whole" allowBlank="1" showErrorMessage="1" error="This program is only applicable for businesses between 1 and 500 employees.  Please enter a valid value." sqref="G24" xr:uid="{887EC751-B728-44BA-9554-0FE7AEED3F75}">
      <formula1>1</formula1>
      <formula2>500</formula2>
    </dataValidation>
  </dataValidations>
  <printOptions horizontalCentered="1"/>
  <pageMargins left="0.25" right="0.25" top="0.25" bottom="0.36" header="0.17" footer="0.17"/>
  <pageSetup scale="63" fitToHeight="2" orientation="portrait" r:id="rId1"/>
  <headerFooter>
    <oddFooter>&amp;RDate Printed: &amp;D @ &amp;T</oddFooter>
  </headerFooter>
  <rowBreaks count="1" manualBreakCount="1">
    <brk id="54" max="12"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1A86D9B3-AA5D-49E6-8D25-611B45C8670B}">
          <x14:formula1>
            <xm:f>Values!$C$1:$D$1</xm:f>
          </x14:formula1>
          <xm:sqref>G19</xm:sqref>
        </x14:dataValidation>
        <x14:dataValidation type="list" allowBlank="1" showInputMessage="1" showErrorMessage="1" prompt="** Select 'No' and we will use your average salaries for January and February 2020" xr:uid="{2EDB1875-45B0-4565-AC59-28044A0F3005}">
          <x14:formula1>
            <xm:f>Values!$B$1:$D$1</xm:f>
          </x14:formula1>
          <xm:sqref>G18</xm:sqref>
        </x14:dataValidation>
        <x14:dataValidation type="list" allowBlank="1" showInputMessage="1" showErrorMessage="1" xr:uid="{D85723F7-0682-42A5-9096-75412BE1A7E6}">
          <x14:formula1>
            <xm:f>Values!$B$3:$D$3</xm:f>
          </x14:formula1>
          <xm:sqref>G22</xm:sqref>
        </x14:dataValidation>
        <x14:dataValidation type="list" allowBlank="1" showInputMessage="1" showErrorMessage="1" prompt="** Select 'Yes' if we should use your average salaries for this period (Q2/2019) For Your Loan Amount Calculation" xr:uid="{5C4540BC-5A41-4310-9C98-4AF6D38489F3}">
          <x14:formula1>
            <xm:f>Values!$B$1:$D$1</xm:f>
          </x14:formula1>
          <xm:sqref>G20</xm:sqref>
        </x14:dataValidation>
        <x14:dataValidation type="list" allowBlank="1" xr:uid="{C8472F40-F636-4DBC-9B78-CB63195E7113}">
          <x14:formula1>
            <xm:f>Values!$B$4:$D$4</xm:f>
          </x14:formula1>
          <xm:sqref>B26</xm:sqref>
        </x14:dataValidation>
        <x14:dataValidation type="list" allowBlank="1" xr:uid="{B7787DCC-1697-48A0-BACF-221926E9ED7F}">
          <x14:formula1>
            <xm:f>Values!$B$5:$D$5</xm:f>
          </x14:formula1>
          <xm:sqref>B29</xm:sqref>
        </x14:dataValidation>
        <x14:dataValidation type="list" allowBlank="1" showInputMessage="1" showErrorMessage="1" xr:uid="{18526FAD-4D11-4A62-92F4-E6DABDA0DA33}">
          <x14:formula1>
            <xm:f>Values!$B$17:$D$17</xm:f>
          </x14:formula1>
          <xm:sqref>B45 B47 B49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73309-BC46-40C3-9C63-D4E76BD0F417}">
  <sheetPr>
    <pageSetUpPr fitToPage="1"/>
  </sheetPr>
  <dimension ref="A2:D10"/>
  <sheetViews>
    <sheetView zoomScaleNormal="100" workbookViewId="0">
      <selection activeCell="B5" sqref="B5"/>
    </sheetView>
  </sheetViews>
  <sheetFormatPr defaultColWidth="0" defaultRowHeight="15" x14ac:dyDescent="0.25"/>
  <cols>
    <col min="1" max="1" width="5.5703125" style="1" customWidth="1"/>
    <col min="2" max="2" width="36.28515625" style="1" bestFit="1" customWidth="1"/>
    <col min="3" max="3" width="114.85546875" style="1" bestFit="1" customWidth="1"/>
    <col min="4" max="4" width="5.5703125" style="1" customWidth="1"/>
    <col min="5" max="16384" width="9.140625" style="1" hidden="1"/>
  </cols>
  <sheetData>
    <row r="2" spans="2:3" x14ac:dyDescent="0.25">
      <c r="B2" s="15" t="s">
        <v>39</v>
      </c>
      <c r="C2" s="16" t="s">
        <v>40</v>
      </c>
    </row>
    <row r="3" spans="2:3" x14ac:dyDescent="0.25">
      <c r="B3" s="17" t="s">
        <v>41</v>
      </c>
      <c r="C3" s="17" t="s">
        <v>42</v>
      </c>
    </row>
    <row r="4" spans="2:3" s="3" customFormat="1" ht="18.75" customHeight="1" x14ac:dyDescent="0.25">
      <c r="B4" s="18" t="s">
        <v>43</v>
      </c>
      <c r="C4" s="19" t="s">
        <v>44</v>
      </c>
    </row>
    <row r="5" spans="2:3" s="3" customFormat="1" ht="18.75" customHeight="1" x14ac:dyDescent="0.25">
      <c r="B5" s="18" t="s">
        <v>45</v>
      </c>
      <c r="C5" s="19" t="s">
        <v>46</v>
      </c>
    </row>
    <row r="6" spans="2:3" s="3" customFormat="1" ht="18.75" customHeight="1" x14ac:dyDescent="0.25">
      <c r="B6" s="18" t="s">
        <v>47</v>
      </c>
      <c r="C6" s="19" t="s">
        <v>48</v>
      </c>
    </row>
    <row r="7" spans="2:3" s="3" customFormat="1" ht="18.75" customHeight="1" x14ac:dyDescent="0.25">
      <c r="B7" s="18" t="s">
        <v>49</v>
      </c>
      <c r="C7" s="19" t="s">
        <v>50</v>
      </c>
    </row>
    <row r="8" spans="2:3" s="3" customFormat="1" ht="18.75" customHeight="1" x14ac:dyDescent="0.25">
      <c r="B8" s="18" t="s">
        <v>51</v>
      </c>
      <c r="C8" s="19" t="s">
        <v>52</v>
      </c>
    </row>
    <row r="9" spans="2:3" s="3" customFormat="1" ht="18.75" customHeight="1" x14ac:dyDescent="0.25">
      <c r="B9" s="18" t="s">
        <v>53</v>
      </c>
      <c r="C9" s="19" t="s">
        <v>54</v>
      </c>
    </row>
    <row r="10" spans="2:3" s="3" customFormat="1" ht="18.75" customHeight="1" x14ac:dyDescent="0.25">
      <c r="B10" s="18" t="s">
        <v>55</v>
      </c>
      <c r="C10" s="19" t="s">
        <v>56</v>
      </c>
    </row>
  </sheetData>
  <sheetProtection algorithmName="SHA-512" hashValue="5dPUtx/Y2C7JH6rPycAsazX6AV4bAfV2VaLcJyYS/U9l/yEeV9Bt3eCe9PRwezVTYV1IOIcgM4MzKZsH44EqFw==" saltValue="PNE0aDm7JQ8qRZeSaEQw7w==" spinCount="100000" sheet="1" objects="1" scenarios="1" selectLockedCells="1"/>
  <hyperlinks>
    <hyperlink ref="C4" r:id="rId1" xr:uid="{F9A4B430-C9DC-431E-A54C-53FE6F3933CE}"/>
    <hyperlink ref="C8" r:id="rId2" xr:uid="{609027E8-E9EE-4B9B-A070-B3850047C132}"/>
    <hyperlink ref="C7" r:id="rId3" xr:uid="{22478045-D88D-4F69-A7FB-023C84EB61F2}"/>
    <hyperlink ref="C9" r:id="rId4" xr:uid="{40162795-3A1D-40A8-BE83-4EFCE6D7FF0F}"/>
    <hyperlink ref="C6" r:id="rId5" xr:uid="{0EE3FF2E-E75A-47C9-BBDA-7F902191EACB}"/>
    <hyperlink ref="C10" r:id="rId6" xr:uid="{CE97F17B-9D7C-486A-971A-5694CA06E8E2}"/>
    <hyperlink ref="C5" r:id="rId7" xr:uid="{51F4179A-AB8D-4B27-BEF2-BF53141EF362}"/>
  </hyperlinks>
  <printOptions horizontalCentered="1"/>
  <pageMargins left="0.25" right="0.25" top="0.75" bottom="0.75" header="0.3" footer="0.3"/>
  <pageSetup scale="68" orientation="portrait" r:id="rId8"/>
  <tableParts count="1">
    <tablePart r:id="rId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83284-5069-4B52-BC80-9FDE9D01BF4C}">
  <dimension ref="A1:D17"/>
  <sheetViews>
    <sheetView workbookViewId="0">
      <selection activeCell="B4" sqref="B4"/>
    </sheetView>
  </sheetViews>
  <sheetFormatPr defaultRowHeight="15" x14ac:dyDescent="0.25"/>
  <sheetData>
    <row r="1" spans="1:4" x14ac:dyDescent="0.25">
      <c r="A1" t="s">
        <v>57</v>
      </c>
      <c r="C1" t="s">
        <v>9</v>
      </c>
      <c r="D1" t="s">
        <v>12</v>
      </c>
    </row>
    <row r="2" spans="1:4" x14ac:dyDescent="0.25">
      <c r="A2" t="s">
        <v>58</v>
      </c>
      <c r="C2" t="s">
        <v>9</v>
      </c>
      <c r="D2" t="s">
        <v>12</v>
      </c>
    </row>
    <row r="3" spans="1:4" x14ac:dyDescent="0.25">
      <c r="A3" t="s">
        <v>59</v>
      </c>
      <c r="C3" t="s">
        <v>9</v>
      </c>
      <c r="D3" t="s">
        <v>12</v>
      </c>
    </row>
    <row r="4" spans="1:4" x14ac:dyDescent="0.25">
      <c r="A4" t="s">
        <v>60</v>
      </c>
      <c r="C4" t="s">
        <v>9</v>
      </c>
      <c r="D4" t="s">
        <v>12</v>
      </c>
    </row>
    <row r="5" spans="1:4" x14ac:dyDescent="0.25">
      <c r="A5" t="s">
        <v>61</v>
      </c>
      <c r="C5" t="s">
        <v>9</v>
      </c>
      <c r="D5" t="s">
        <v>12</v>
      </c>
    </row>
    <row r="17" spans="1:4" x14ac:dyDescent="0.25">
      <c r="A17" t="s">
        <v>62</v>
      </c>
      <c r="C17" t="s">
        <v>9</v>
      </c>
      <c r="D17" t="s">
        <v>12</v>
      </c>
    </row>
  </sheetData>
  <sheetProtection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14</vt:i4>
      </vt:variant>
    </vt:vector>
  </HeadingPairs>
  <TitlesOfParts>
    <vt:vector size="18" baseType="lpstr">
      <vt:lpstr>Instructions</vt:lpstr>
      <vt:lpstr>Worksheet</vt:lpstr>
      <vt:lpstr>Useful Resources</vt:lpstr>
      <vt:lpstr>Values</vt:lpstr>
      <vt:lpstr>CostsMessage</vt:lpstr>
      <vt:lpstr>DebtCosts</vt:lpstr>
      <vt:lpstr>EIDLCosts</vt:lpstr>
      <vt:lpstr>HealthcareCosts</vt:lpstr>
      <vt:lpstr>MaxPPP</vt:lpstr>
      <vt:lpstr>MortgageCosts</vt:lpstr>
      <vt:lpstr>PayrollCosts</vt:lpstr>
      <vt:lpstr>'Useful Resources'!Print_Area</vt:lpstr>
      <vt:lpstr>Worksheet!Print_Area</vt:lpstr>
      <vt:lpstr>QualPayroll</vt:lpstr>
      <vt:lpstr>RentCosts</vt:lpstr>
      <vt:lpstr>TotalPurposeCosts</vt:lpstr>
      <vt:lpstr>TotalPurposePerc</vt:lpstr>
      <vt:lpstr>UtilityCosts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Jesse Honigberg</dc:creator>
  <cp:keywords/>
  <dc:description/>
  <cp:lastModifiedBy>Jesse Honigberg</cp:lastModifiedBy>
  <cp:revision/>
  <cp:lastPrinted>2020-04-05T22:56:52Z</cp:lastPrinted>
  <dcterms:created xsi:type="dcterms:W3CDTF">2020-04-04T14:21:46Z</dcterms:created>
  <dcterms:modified xsi:type="dcterms:W3CDTF">2020-04-05T22:58:05Z</dcterms:modified>
  <cp:category/>
  <cp:contentStatus/>
</cp:coreProperties>
</file>